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method/testovi/"/>
    </mc:Choice>
  </mc:AlternateContent>
  <xr:revisionPtr revIDLastSave="0" documentId="13_ncr:1_{A4A38943-1147-4F4A-9989-77D0A13385EB}" xr6:coauthVersionLast="47" xr6:coauthVersionMax="47" xr10:uidLastSave="{00000000-0000-0000-0000-000000000000}"/>
  <bookViews>
    <workbookView xWindow="0" yWindow="500" windowWidth="25600" windowHeight="14020" xr2:uid="{00000000-000D-0000-FFFF-FFFF00000000}"/>
  </bookViews>
  <sheets>
    <sheet name="Bodovi" sheetId="1" r:id="rId1"/>
  </sheets>
  <definedNames>
    <definedName name="_xlnm.Print_Area" localSheetId="0">Bodovi!$A$1:$U$70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" l="1"/>
  <c r="Q87" i="1" s="1"/>
  <c r="P86" i="1"/>
  <c r="Q86" i="1" s="1"/>
  <c r="M87" i="1"/>
  <c r="M86" i="1"/>
  <c r="M85" i="1"/>
  <c r="M84" i="1"/>
  <c r="M83" i="1"/>
  <c r="J87" i="1"/>
  <c r="J86" i="1"/>
  <c r="J85" i="1"/>
  <c r="P85" i="1" s="1"/>
  <c r="Q85" i="1" s="1"/>
  <c r="J84" i="1"/>
  <c r="J83" i="1"/>
  <c r="P83" i="1" s="1"/>
  <c r="Q83" i="1" s="1"/>
  <c r="G87" i="1"/>
  <c r="G86" i="1"/>
  <c r="G85" i="1"/>
  <c r="G84" i="1"/>
  <c r="G83" i="1"/>
  <c r="M82" i="1"/>
  <c r="M81" i="1"/>
  <c r="M80" i="1"/>
  <c r="M79" i="1"/>
  <c r="M78" i="1"/>
  <c r="P78" i="1" s="1"/>
  <c r="Q78" i="1" s="1"/>
  <c r="M77" i="1"/>
  <c r="M76" i="1"/>
  <c r="M75" i="1"/>
  <c r="M74" i="1"/>
  <c r="M73" i="1"/>
  <c r="J82" i="1"/>
  <c r="J81" i="1"/>
  <c r="J80" i="1"/>
  <c r="P80" i="1" s="1"/>
  <c r="Q80" i="1" s="1"/>
  <c r="J79" i="1"/>
  <c r="P79" i="1" s="1"/>
  <c r="Q79" i="1" s="1"/>
  <c r="J78" i="1"/>
  <c r="J77" i="1"/>
  <c r="J76" i="1"/>
  <c r="J75" i="1"/>
  <c r="J74" i="1"/>
  <c r="J73" i="1"/>
  <c r="G82" i="1"/>
  <c r="G81" i="1"/>
  <c r="G80" i="1"/>
  <c r="G79" i="1"/>
  <c r="G78" i="1"/>
  <c r="G77" i="1"/>
  <c r="G76" i="1"/>
  <c r="G75" i="1"/>
  <c r="G74" i="1"/>
  <c r="G73" i="1"/>
  <c r="M68" i="1"/>
  <c r="M67" i="1"/>
  <c r="J68" i="1"/>
  <c r="G68" i="1"/>
  <c r="M11" i="1"/>
  <c r="U8" i="1"/>
  <c r="I6" i="1"/>
  <c r="H6" i="1"/>
  <c r="G89" i="1"/>
  <c r="G88" i="1"/>
  <c r="G71" i="1"/>
  <c r="G70" i="1"/>
  <c r="G69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M41" i="1"/>
  <c r="J41" i="1"/>
  <c r="M89" i="1"/>
  <c r="J89" i="1"/>
  <c r="M88" i="1"/>
  <c r="J88" i="1"/>
  <c r="M71" i="1"/>
  <c r="J71" i="1"/>
  <c r="M70" i="1"/>
  <c r="J70" i="1"/>
  <c r="M69" i="1"/>
  <c r="J69" i="1"/>
  <c r="J46" i="1"/>
  <c r="J54" i="1"/>
  <c r="M54" i="1"/>
  <c r="J67" i="1"/>
  <c r="J66" i="1"/>
  <c r="M66" i="1"/>
  <c r="J65" i="1"/>
  <c r="M65" i="1"/>
  <c r="J64" i="1"/>
  <c r="M64" i="1"/>
  <c r="J63" i="1"/>
  <c r="M63" i="1"/>
  <c r="J62" i="1"/>
  <c r="M62" i="1"/>
  <c r="J61" i="1"/>
  <c r="M61" i="1"/>
  <c r="J60" i="1"/>
  <c r="M60" i="1"/>
  <c r="J59" i="1"/>
  <c r="M59" i="1"/>
  <c r="J58" i="1"/>
  <c r="M58" i="1"/>
  <c r="J57" i="1"/>
  <c r="M57" i="1"/>
  <c r="J56" i="1"/>
  <c r="M56" i="1"/>
  <c r="J55" i="1"/>
  <c r="M55" i="1"/>
  <c r="J53" i="1"/>
  <c r="M53" i="1"/>
  <c r="J52" i="1"/>
  <c r="M52" i="1"/>
  <c r="J51" i="1"/>
  <c r="M51" i="1"/>
  <c r="J50" i="1"/>
  <c r="M50" i="1"/>
  <c r="J49" i="1"/>
  <c r="M49" i="1"/>
  <c r="J48" i="1"/>
  <c r="M48" i="1"/>
  <c r="J47" i="1"/>
  <c r="M47" i="1"/>
  <c r="M46" i="1"/>
  <c r="J45" i="1"/>
  <c r="M45" i="1"/>
  <c r="J44" i="1"/>
  <c r="M44" i="1"/>
  <c r="J43" i="1"/>
  <c r="M43" i="1"/>
  <c r="J42" i="1"/>
  <c r="M42" i="1"/>
  <c r="J40" i="1"/>
  <c r="M40" i="1"/>
  <c r="J39" i="1"/>
  <c r="M39" i="1"/>
  <c r="J38" i="1"/>
  <c r="M38" i="1"/>
  <c r="J37" i="1"/>
  <c r="M37" i="1"/>
  <c r="J36" i="1"/>
  <c r="M36" i="1"/>
  <c r="J35" i="1"/>
  <c r="M35" i="1"/>
  <c r="J34" i="1"/>
  <c r="M34" i="1"/>
  <c r="J33" i="1"/>
  <c r="M33" i="1"/>
  <c r="J32" i="1"/>
  <c r="M32" i="1"/>
  <c r="J31" i="1"/>
  <c r="M31" i="1"/>
  <c r="J30" i="1"/>
  <c r="M30" i="1"/>
  <c r="J29" i="1"/>
  <c r="M29" i="1"/>
  <c r="J28" i="1"/>
  <c r="M28" i="1"/>
  <c r="J27" i="1"/>
  <c r="M27" i="1"/>
  <c r="J26" i="1"/>
  <c r="M26" i="1"/>
  <c r="J25" i="1"/>
  <c r="M25" i="1"/>
  <c r="J24" i="1"/>
  <c r="M24" i="1"/>
  <c r="J23" i="1"/>
  <c r="M23" i="1"/>
  <c r="J22" i="1"/>
  <c r="M22" i="1"/>
  <c r="J21" i="1"/>
  <c r="M21" i="1"/>
  <c r="J20" i="1"/>
  <c r="M20" i="1"/>
  <c r="J19" i="1"/>
  <c r="M19" i="1"/>
  <c r="J18" i="1"/>
  <c r="M18" i="1"/>
  <c r="J17" i="1"/>
  <c r="M17" i="1"/>
  <c r="J16" i="1"/>
  <c r="M16" i="1"/>
  <c r="J15" i="1"/>
  <c r="M15" i="1"/>
  <c r="J14" i="1"/>
  <c r="M14" i="1"/>
  <c r="J13" i="1"/>
  <c r="M13" i="1"/>
  <c r="J12" i="1"/>
  <c r="M12" i="1"/>
  <c r="J11" i="1"/>
  <c r="P84" i="1" l="1"/>
  <c r="Q84" i="1" s="1"/>
  <c r="P77" i="1"/>
  <c r="Q77" i="1" s="1"/>
  <c r="P81" i="1"/>
  <c r="Q81" i="1" s="1"/>
  <c r="P82" i="1"/>
  <c r="Q82" i="1" s="1"/>
  <c r="P75" i="1"/>
  <c r="Q75" i="1" s="1"/>
  <c r="P73" i="1"/>
  <c r="Q73" i="1" s="1"/>
  <c r="P74" i="1"/>
  <c r="Q74" i="1" s="1"/>
  <c r="P76" i="1"/>
  <c r="Q76" i="1" s="1"/>
  <c r="P67" i="1"/>
  <c r="Q67" i="1" s="1"/>
  <c r="P68" i="1"/>
  <c r="Q68" i="1" s="1"/>
  <c r="P13" i="1"/>
  <c r="Q13" i="1" s="1"/>
  <c r="P30" i="1"/>
  <c r="Q30" i="1" s="1"/>
  <c r="P20" i="1"/>
  <c r="Q20" i="1" s="1"/>
  <c r="P53" i="1"/>
  <c r="Q53" i="1" s="1"/>
  <c r="P54" i="1"/>
  <c r="Q54" i="1" s="1"/>
  <c r="P32" i="1"/>
  <c r="Q32" i="1" s="1"/>
  <c r="P56" i="1"/>
  <c r="Q56" i="1" s="1"/>
  <c r="P42" i="1"/>
  <c r="Q42" i="1" s="1"/>
  <c r="P40" i="1"/>
  <c r="Q40" i="1" s="1"/>
  <c r="P45" i="1"/>
  <c r="Q45" i="1" s="1"/>
  <c r="P29" i="1"/>
  <c r="Q29" i="1" s="1"/>
  <c r="P69" i="1"/>
  <c r="Q69" i="1" s="1"/>
  <c r="P21" i="1"/>
  <c r="Q21" i="1" s="1"/>
  <c r="P34" i="1"/>
  <c r="Q34" i="1" s="1"/>
  <c r="P58" i="1"/>
  <c r="Q58" i="1" s="1"/>
  <c r="P59" i="1"/>
  <c r="Q59" i="1" s="1"/>
  <c r="P64" i="1"/>
  <c r="Q64" i="1" s="1"/>
  <c r="P63" i="1"/>
  <c r="Q63" i="1" s="1"/>
  <c r="P70" i="1"/>
  <c r="Q70" i="1" s="1"/>
  <c r="P16" i="1"/>
  <c r="Q16" i="1" s="1"/>
  <c r="P88" i="1"/>
  <c r="Q88" i="1" s="1"/>
  <c r="P44" i="1"/>
  <c r="Q44" i="1" s="1"/>
  <c r="P35" i="1"/>
  <c r="Q35" i="1" s="1"/>
  <c r="P18" i="1"/>
  <c r="Q18" i="1" s="1"/>
  <c r="P24" i="1"/>
  <c r="Q24" i="1" s="1"/>
  <c r="P43" i="1"/>
  <c r="Q43" i="1" s="1"/>
  <c r="P12" i="1"/>
  <c r="Q12" i="1" s="1"/>
  <c r="P14" i="1"/>
  <c r="Q14" i="1" s="1"/>
  <c r="P11" i="1"/>
  <c r="Q11" i="1" s="1"/>
  <c r="P28" i="1"/>
  <c r="Q28" i="1" s="1"/>
  <c r="P36" i="1"/>
  <c r="Q36" i="1" s="1"/>
  <c r="P52" i="1"/>
  <c r="Q52" i="1" s="1"/>
  <c r="P60" i="1"/>
  <c r="Q60" i="1" s="1"/>
  <c r="P37" i="1"/>
  <c r="Q37" i="1" s="1"/>
  <c r="P61" i="1"/>
  <c r="Q61" i="1" s="1"/>
  <c r="P22" i="1"/>
  <c r="Q22" i="1" s="1"/>
  <c r="P38" i="1"/>
  <c r="Q38" i="1" s="1"/>
  <c r="P46" i="1"/>
  <c r="Q46" i="1" s="1"/>
  <c r="P62" i="1"/>
  <c r="Q62" i="1" s="1"/>
  <c r="P71" i="1"/>
  <c r="Q71" i="1" s="1"/>
  <c r="P15" i="1"/>
  <c r="Q15" i="1" s="1"/>
  <c r="P23" i="1"/>
  <c r="Q23" i="1" s="1"/>
  <c r="P31" i="1"/>
  <c r="Q31" i="1" s="1"/>
  <c r="P39" i="1"/>
  <c r="Q39" i="1" s="1"/>
  <c r="P47" i="1"/>
  <c r="Q47" i="1" s="1"/>
  <c r="P55" i="1"/>
  <c r="Q55" i="1" s="1"/>
  <c r="P17" i="1"/>
  <c r="Q17" i="1" s="1"/>
  <c r="P25" i="1"/>
  <c r="Q25" i="1" s="1"/>
  <c r="P33" i="1"/>
  <c r="Q33" i="1" s="1"/>
  <c r="P41" i="1"/>
  <c r="Q41" i="1" s="1"/>
  <c r="P49" i="1"/>
  <c r="Q49" i="1" s="1"/>
  <c r="P57" i="1"/>
  <c r="Q57" i="1" s="1"/>
  <c r="P65" i="1"/>
  <c r="Q65" i="1" s="1"/>
  <c r="P26" i="1"/>
  <c r="Q26" i="1" s="1"/>
  <c r="P50" i="1"/>
  <c r="Q50" i="1" s="1"/>
  <c r="P66" i="1"/>
  <c r="Q66" i="1" s="1"/>
  <c r="P48" i="1"/>
  <c r="Q48" i="1" s="1"/>
  <c r="P19" i="1"/>
  <c r="Q19" i="1" s="1"/>
  <c r="P27" i="1"/>
  <c r="Q27" i="1" s="1"/>
  <c r="P51" i="1"/>
  <c r="Q51" i="1" s="1"/>
  <c r="P89" i="1"/>
  <c r="Q89" i="1" s="1"/>
  <c r="T6" i="1" l="1"/>
  <c r="T5" i="1"/>
  <c r="T2" i="1"/>
  <c r="T4" i="1"/>
  <c r="T3" i="1"/>
  <c r="U5" i="1" l="1"/>
  <c r="U4" i="1"/>
  <c r="T1" i="1"/>
  <c r="U1" i="1" s="1"/>
  <c r="U9" i="1"/>
  <c r="V9" i="1" s="1"/>
  <c r="U2" i="1"/>
  <c r="U6" i="1"/>
  <c r="U3" i="1"/>
</calcChain>
</file>

<file path=xl/sharedStrings.xml><?xml version="1.0" encoding="utf-8"?>
<sst xmlns="http://schemas.openxmlformats.org/spreadsheetml/2006/main" count="185" uniqueCount="101">
  <si>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</si>
  <si>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</si>
  <si>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</si>
  <si>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</si>
  <si>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</si>
  <si>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</si>
  <si>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</si>
  <si>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</si>
  <si>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</si>
  <si>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</si>
  <si>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</si>
  <si>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</si>
  <si>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</si>
  <si>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</si>
  <si>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</si>
  <si>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Popravni</t>
  </si>
  <si>
    <t>Popravni test</t>
  </si>
  <si>
    <t>Redovni test</t>
  </si>
  <si>
    <t>Prvi avgustovski rok</t>
  </si>
  <si>
    <t>Drugi avgustovski rok</t>
  </si>
  <si>
    <t>Izašlo</t>
  </si>
  <si>
    <t>Položilo</t>
  </si>
  <si>
    <t>Prosjek</t>
  </si>
  <si>
    <t>TEST (30 bodova)</t>
  </si>
  <si>
    <t>Redovni</t>
  </si>
  <si>
    <t>Ispit (50 poena)</t>
  </si>
  <si>
    <t>Aktivnost</t>
  </si>
  <si>
    <t>Semestar</t>
  </si>
  <si>
    <t>OBRAZAC za evidenciju osvojenih poena na predmetu i prijedlog ocjene, studijske 2025-2026. zimski semestar</t>
  </si>
  <si>
    <t>6 / 2024</t>
  </si>
  <si>
    <t>Vježbe (20 bodova)</t>
  </si>
  <si>
    <t>PREDMET: Metodologija političkih nauka</t>
  </si>
  <si>
    <t>1 / 2025</t>
  </si>
  <si>
    <t>2 / 2025</t>
  </si>
  <si>
    <t>3 / 2025</t>
  </si>
  <si>
    <t>4 / 2025</t>
  </si>
  <si>
    <t>5 / 2025</t>
  </si>
  <si>
    <t>6 / 2025</t>
  </si>
  <si>
    <t>7 / 2025</t>
  </si>
  <si>
    <t>8 / 2025</t>
  </si>
  <si>
    <t>9 / 2025</t>
  </si>
  <si>
    <t>10 / 2025</t>
  </si>
  <si>
    <t>11 / 2025</t>
  </si>
  <si>
    <t>KOMP</t>
  </si>
  <si>
    <t>12 / 2025</t>
  </si>
  <si>
    <t>13 / 2025</t>
  </si>
  <si>
    <t>14 / 2025</t>
  </si>
  <si>
    <t>15 / 2025</t>
  </si>
  <si>
    <t>16 / 2025</t>
  </si>
  <si>
    <t>17 / 2025</t>
  </si>
  <si>
    <t>18 / 2025</t>
  </si>
  <si>
    <t>19 / 2025</t>
  </si>
  <si>
    <t>20 / 2025</t>
  </si>
  <si>
    <t>21 / 2025</t>
  </si>
  <si>
    <t>22 / 2025</t>
  </si>
  <si>
    <t>23 / 2025</t>
  </si>
  <si>
    <t>24 / 2025</t>
  </si>
  <si>
    <t>25 / 2025</t>
  </si>
  <si>
    <t>26 / 2025</t>
  </si>
  <si>
    <t>27 / 2025</t>
  </si>
  <si>
    <t>28 / 2025</t>
  </si>
  <si>
    <t>49 / 2025</t>
  </si>
  <si>
    <t>50 / 2025</t>
  </si>
  <si>
    <t>51 / 2025</t>
  </si>
  <si>
    <t>52 / 2025</t>
  </si>
  <si>
    <t>53 / 2025</t>
  </si>
  <si>
    <t>54 / 2025</t>
  </si>
  <si>
    <t>55 / 2025</t>
  </si>
  <si>
    <t>65 / 2025</t>
  </si>
  <si>
    <t>18 / 2024</t>
  </si>
  <si>
    <t>55 / 2024</t>
  </si>
  <si>
    <t>85 / 2023</t>
  </si>
  <si>
    <t>MEĐ</t>
  </si>
  <si>
    <t>29 / 2025</t>
  </si>
  <si>
    <t>30 / 2025</t>
  </si>
  <si>
    <t>31 / 2025</t>
  </si>
  <si>
    <t>32 / 2025</t>
  </si>
  <si>
    <t>33 / 2025</t>
  </si>
  <si>
    <t>34 / 2025</t>
  </si>
  <si>
    <t>35 / 2025</t>
  </si>
  <si>
    <t>36 / 2025</t>
  </si>
  <si>
    <t>37 / 2025</t>
  </si>
  <si>
    <t>38 / 2025</t>
  </si>
  <si>
    <t>39 / 2025</t>
  </si>
  <si>
    <t>40 / 2025</t>
  </si>
  <si>
    <t>41 / 2025</t>
  </si>
  <si>
    <t>56 / 2025</t>
  </si>
  <si>
    <t>57 / 2025</t>
  </si>
  <si>
    <t>58 / 2025</t>
  </si>
  <si>
    <t>59 / 2025</t>
  </si>
  <si>
    <t>60 / 2025</t>
  </si>
  <si>
    <t>61 / 2025</t>
  </si>
  <si>
    <t>60 / 2024</t>
  </si>
  <si>
    <t>61 / 2024</t>
  </si>
  <si>
    <t>SOC</t>
  </si>
  <si>
    <t>6 / 2022</t>
  </si>
  <si>
    <t>44 / 2013</t>
  </si>
  <si>
    <t>POL</t>
  </si>
  <si>
    <t>93 / 2015</t>
  </si>
  <si>
    <t>SPECIJALISTIČKE</t>
  </si>
  <si>
    <t>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</si>
</sst>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2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i/>
      <sz val="11"/>
      <color theme="1"/>
      <name val="Garamond"/>
      <family val="1"/>
    </font>
    <font>
      <strike/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rgb="FFFF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1">
    <xf numFmtId="0" fontId="0" fillId="0" borderId="0" xfId="0"/>
    <xf numFmtId="0" fontId="3" fillId="4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3" borderId="0" xfId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164" fontId="5" fillId="3" borderId="0" xfId="0" applyNumberFormat="1" applyFont="1" applyFill="1" applyAlignment="1">
      <alignment vertical="center" wrapText="1" shrinkToFit="1"/>
    </xf>
    <xf numFmtId="0" fontId="4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/>
    <xf numFmtId="164" fontId="4" fillId="4" borderId="11" xfId="0" applyNumberFormat="1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9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1" xfId="0" applyFont="1" applyBorder="1"/>
    <xf numFmtId="0" fontId="5" fillId="0" borderId="12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/>
    <xf numFmtId="0" fontId="4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3" borderId="5" xfId="0" applyFont="1" applyFill="1" applyBorder="1"/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5" xfId="0" applyFont="1" applyBorder="1"/>
    <xf numFmtId="164" fontId="4" fillId="4" borderId="19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3" borderId="21" xfId="0" applyFont="1" applyFill="1" applyBorder="1"/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0" borderId="21" xfId="0" applyFont="1" applyBorder="1"/>
    <xf numFmtId="164" fontId="4" fillId="4" borderId="23" xfId="0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 shrinkToFit="1"/>
    </xf>
    <xf numFmtId="0" fontId="5" fillId="4" borderId="30" xfId="1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 vertical="center" wrapText="1" shrinkToFit="1"/>
    </xf>
    <xf numFmtId="0" fontId="4" fillId="0" borderId="33" xfId="0" applyFont="1" applyBorder="1" applyAlignment="1">
      <alignment vertical="center" wrapText="1" shrinkToFit="1"/>
    </xf>
    <xf numFmtId="0" fontId="5" fillId="3" borderId="33" xfId="0" applyFont="1" applyFill="1" applyBorder="1" applyAlignment="1">
      <alignment horizontal="center" vertical="center" textRotation="90" wrapText="1" shrinkToFit="1"/>
    </xf>
    <xf numFmtId="0" fontId="5" fillId="3" borderId="33" xfId="1" applyFont="1" applyFill="1" applyBorder="1" applyAlignment="1">
      <alignment horizontal="center" vertical="center" wrapText="1" shrinkToFit="1"/>
    </xf>
    <xf numFmtId="0" fontId="5" fillId="3" borderId="33" xfId="0" applyFont="1" applyFill="1" applyBorder="1" applyAlignment="1">
      <alignment vertical="center" wrapText="1" shrinkToFit="1"/>
    </xf>
    <xf numFmtId="0" fontId="5" fillId="3" borderId="21" xfId="0" applyFont="1" applyFill="1" applyBorder="1" applyAlignment="1">
      <alignment horizontal="center" vertical="center" wrapText="1" shrinkToFit="1"/>
    </xf>
    <xf numFmtId="0" fontId="5" fillId="3" borderId="21" xfId="1" applyFont="1" applyFill="1" applyBorder="1" applyAlignment="1">
      <alignment horizontal="center" vertical="center" wrapText="1" shrinkToFit="1"/>
    </xf>
    <xf numFmtId="0" fontId="5" fillId="4" borderId="21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33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1" xfId="0" applyFont="1" applyFill="1" applyBorder="1" applyAlignment="1">
      <alignment horizontal="center" vertical="center" wrapText="1" shrinkToFit="1"/>
    </xf>
    <xf numFmtId="0" fontId="5" fillId="3" borderId="33" xfId="0" applyFont="1" applyFill="1" applyBorder="1" applyAlignment="1">
      <alignment horizontal="center" vertical="center" textRotation="90" wrapText="1" shrinkToFit="1"/>
    </xf>
    <xf numFmtId="0" fontId="5" fillId="3" borderId="1" xfId="0" applyFont="1" applyFill="1" applyBorder="1" applyAlignment="1">
      <alignment horizontal="center" vertical="center" textRotation="90" wrapText="1" shrinkToFit="1"/>
    </xf>
    <xf numFmtId="0" fontId="5" fillId="3" borderId="21" xfId="0" applyFont="1" applyFill="1" applyBorder="1" applyAlignment="1">
      <alignment horizontal="center" vertical="center" textRotation="90" wrapText="1" shrinkToFit="1"/>
    </xf>
    <xf numFmtId="0" fontId="5" fillId="4" borderId="34" xfId="0" applyFont="1" applyFill="1" applyBorder="1" applyAlignment="1">
      <alignment horizontal="center" vertical="center" textRotation="90" wrapText="1" shrinkToFit="1"/>
    </xf>
    <xf numFmtId="0" fontId="5" fillId="4" borderId="11" xfId="0" applyFont="1" applyFill="1" applyBorder="1" applyAlignment="1">
      <alignment horizontal="center" vertical="center" textRotation="90" wrapText="1" shrinkToFit="1"/>
    </xf>
    <xf numFmtId="0" fontId="5" fillId="4" borderId="23" xfId="0" applyFont="1" applyFill="1" applyBorder="1" applyAlignment="1">
      <alignment horizontal="center" vertical="center" textRotation="90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21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21" xfId="0" applyFont="1" applyFill="1" applyBorder="1" applyAlignment="1">
      <alignment horizontal="center" vertical="center" wrapText="1" shrinkToFit="1"/>
    </xf>
    <xf numFmtId="0" fontId="4" fillId="0" borderId="3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5" borderId="6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textRotation="90" wrapText="1" shrinkToFit="1"/>
    </xf>
    <xf numFmtId="0" fontId="5" fillId="3" borderId="35" xfId="0" applyFont="1" applyFill="1" applyBorder="1" applyAlignment="1">
      <alignment horizontal="center" vertical="center" textRotation="90" wrapText="1" shrinkToFit="1"/>
    </xf>
    <xf numFmtId="0" fontId="8" fillId="3" borderId="8" xfId="0" applyFont="1" applyFill="1" applyBorder="1" applyAlignment="1">
      <alignment horizontal="center" vertical="center" textRotation="90" wrapText="1" shrinkToFit="1"/>
    </xf>
    <xf numFmtId="0" fontId="8" fillId="3" borderId="35" xfId="0" applyFont="1" applyFill="1" applyBorder="1" applyAlignment="1">
      <alignment horizontal="center" vertical="center" textRotation="90" wrapText="1" shrinkToFit="1"/>
    </xf>
    <xf numFmtId="0" fontId="5" fillId="4" borderId="8" xfId="0" applyFont="1" applyFill="1" applyBorder="1" applyAlignment="1">
      <alignment horizontal="center" vertical="center" textRotation="90" wrapText="1" shrinkToFit="1"/>
    </xf>
    <xf numFmtId="0" fontId="5" fillId="4" borderId="35" xfId="0" applyFont="1" applyFill="1" applyBorder="1" applyAlignment="1">
      <alignment horizontal="center" vertical="center" textRotation="90" wrapText="1" shrinkToFit="1"/>
    </xf>
    <xf numFmtId="0" fontId="9" fillId="6" borderId="28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 vertical="center" wrapText="1" shrinkToFit="1"/>
    </xf>
    <xf numFmtId="0" fontId="6" fillId="7" borderId="22" xfId="0" applyFont="1" applyFill="1" applyBorder="1" applyAlignment="1">
      <alignment horizontal="center" vertical="center" wrapText="1" shrinkToFit="1"/>
    </xf>
    <xf numFmtId="0" fontId="5" fillId="7" borderId="22" xfId="0" applyFont="1" applyFill="1" applyBorder="1" applyAlignment="1">
      <alignment horizontal="center" vertical="center" textRotation="90" wrapText="1" shrinkToFit="1"/>
    </xf>
    <xf numFmtId="0" fontId="5" fillId="7" borderId="32" xfId="0" applyFont="1" applyFill="1" applyBorder="1" applyAlignment="1">
      <alignment horizontal="center" vertical="center" textRotation="90" wrapText="1" shrinkToFit="1"/>
    </xf>
    <xf numFmtId="0" fontId="5" fillId="3" borderId="16" xfId="0" applyFont="1" applyFill="1" applyBorder="1" applyAlignment="1">
      <alignment horizontal="center" vertical="center" textRotation="90" wrapText="1" shrinkToFit="1"/>
    </xf>
    <xf numFmtId="0" fontId="5" fillId="3" borderId="17" xfId="0" applyFont="1" applyFill="1" applyBorder="1" applyAlignment="1">
      <alignment horizontal="center" vertical="center" textRotation="90" wrapText="1" shrinkToFit="1"/>
    </xf>
    <xf numFmtId="0" fontId="5" fillId="3" borderId="24" xfId="0" applyFont="1" applyFill="1" applyBorder="1" applyAlignment="1">
      <alignment horizontal="center" vertical="center" textRotation="90" wrapText="1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9"/>
  <sheetViews>
    <sheetView tabSelected="1" zoomScale="110" zoomScaleNormal="110" workbookViewId="0">
      <pane ySplit="9" topLeftCell="A84" activePane="bottomLeft" state="frozen"/>
      <selection pane="bottomLeft" activeCell="E93" sqref="E93"/>
    </sheetView>
  </sheetViews>
  <sheetFormatPr baseColWidth="10" defaultColWidth="11.5" defaultRowHeight="16" x14ac:dyDescent="0.2"/>
  <cols>
    <col min="1" max="1" width="4.83203125" style="14" customWidth="1"/>
    <col min="2" max="2" width="11.33203125" style="5" customWidth="1"/>
    <col min="3" max="3" width="23" style="5" customWidth="1"/>
    <col min="4" max="4" width="9.6640625" style="16" customWidth="1"/>
    <col min="5" max="5" width="4.33203125" style="16" customWidth="1"/>
    <col min="6" max="7" width="5.33203125" style="16" customWidth="1"/>
    <col min="8" max="8" width="8.83203125" style="10" customWidth="1"/>
    <col min="9" max="9" width="8.83203125" style="11" customWidth="1"/>
    <col min="10" max="10" width="6.83203125" style="11" customWidth="1"/>
    <col min="11" max="11" width="8.1640625" style="11" customWidth="1"/>
    <col min="12" max="12" width="9" style="11" customWidth="1"/>
    <col min="13" max="13" width="5.33203125" style="11" customWidth="1"/>
    <col min="14" max="14" width="9.33203125" style="11" customWidth="1"/>
    <col min="15" max="15" width="7.5" style="14" customWidth="1"/>
    <col min="16" max="16" width="7.33203125" style="11" customWidth="1"/>
    <col min="17" max="17" width="5.6640625" style="11" customWidth="1"/>
    <col min="18" max="18" width="11.5" style="11"/>
    <col min="19" max="19" width="4.83203125" style="14" customWidth="1"/>
    <col min="20" max="20" width="8.6640625" style="14" customWidth="1"/>
    <col min="21" max="21" width="5.83203125" style="14" customWidth="1"/>
    <col min="22" max="16384" width="11.5" style="14"/>
  </cols>
  <sheetData>
    <row r="1" spans="1:22" ht="18" customHeight="1" x14ac:dyDescent="0.2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11">
        <v>50</v>
      </c>
      <c r="S1" s="14" t="s">
        <v>5</v>
      </c>
      <c r="T1" s="14">
        <f>U8-(T2+T3+T4+T5+T6)</f>
        <v>0</v>
      </c>
      <c r="U1" s="15" t="e">
        <f>T1/U8*100</f>
        <v>#DIV/0!</v>
      </c>
    </row>
    <row r="2" spans="1:22" ht="18" customHeight="1" x14ac:dyDescent="0.2">
      <c r="A2" s="11"/>
      <c r="C2" s="6"/>
      <c r="R2" s="11">
        <v>60</v>
      </c>
      <c r="S2" s="14" t="s">
        <v>6</v>
      </c>
      <c r="T2" s="14">
        <f>COUNTIF(Q11:Q89, "E")</f>
        <v>0</v>
      </c>
      <c r="U2" s="15" t="e">
        <f>T2/U8*100</f>
        <v>#DIV/0!</v>
      </c>
    </row>
    <row r="3" spans="1:22" ht="18" customHeight="1" x14ac:dyDescent="0.2">
      <c r="A3" s="75" t="s">
        <v>4</v>
      </c>
      <c r="B3" s="75"/>
      <c r="C3" s="75"/>
      <c r="D3" s="17"/>
      <c r="E3" s="17"/>
      <c r="F3" s="17"/>
      <c r="G3" s="17"/>
      <c r="R3" s="11">
        <v>70</v>
      </c>
      <c r="S3" s="14" t="s">
        <v>7</v>
      </c>
      <c r="T3" s="14">
        <f>COUNTIF(Q11:Q89, "D")</f>
        <v>0</v>
      </c>
      <c r="U3" s="15" t="e">
        <f>T3/U$8*100</f>
        <v>#DIV/0!</v>
      </c>
    </row>
    <row r="4" spans="1:22" ht="18" customHeight="1" x14ac:dyDescent="0.2">
      <c r="A4" s="11"/>
      <c r="C4" s="6"/>
      <c r="R4" s="11">
        <v>80</v>
      </c>
      <c r="S4" s="14" t="s">
        <v>8</v>
      </c>
      <c r="T4" s="14">
        <f>COUNTIF(Q11:Q89, "C")</f>
        <v>0</v>
      </c>
      <c r="U4" s="15" t="e">
        <f>T4/U$8*100</f>
        <v>#DIV/0!</v>
      </c>
    </row>
    <row r="5" spans="1:22" ht="18" customHeight="1" x14ac:dyDescent="0.2">
      <c r="A5" s="18" t="s">
        <v>31</v>
      </c>
      <c r="C5" s="6"/>
      <c r="H5" s="92" t="s">
        <v>22</v>
      </c>
      <c r="I5" s="93"/>
      <c r="R5" s="11">
        <v>90</v>
      </c>
      <c r="S5" s="14" t="s">
        <v>9</v>
      </c>
      <c r="T5" s="14">
        <f>COUNTIF(Q11:Q89, "B")</f>
        <v>0</v>
      </c>
      <c r="U5" s="15" t="e">
        <f>T5/U$8*100</f>
        <v>#DIV/0!</v>
      </c>
    </row>
    <row r="6" spans="1:22" ht="17.25" customHeight="1" x14ac:dyDescent="0.2">
      <c r="A6" s="11"/>
      <c r="C6" s="6"/>
      <c r="H6" s="65">
        <f>ROUND(AVERAGE(H11:H89),2)</f>
        <v>14.45</v>
      </c>
      <c r="I6" s="65">
        <f>ROUND(AVERAGE(I11:I89),2)</f>
        <v>15.31</v>
      </c>
      <c r="S6" s="14" t="s">
        <v>10</v>
      </c>
      <c r="T6" s="14">
        <f>COUNTIF(Q11:Q89,"A")</f>
        <v>0</v>
      </c>
      <c r="U6" s="15" t="e">
        <f>T6/U$8*100</f>
        <v>#DIV/0!</v>
      </c>
    </row>
    <row r="7" spans="1:22" s="20" customFormat="1" ht="1.5" customHeight="1" x14ac:dyDescent="0.15">
      <c r="A7" s="76" t="s">
        <v>0</v>
      </c>
      <c r="B7" s="67"/>
      <c r="C7" s="89" t="s">
        <v>1</v>
      </c>
      <c r="D7" s="79" t="s">
        <v>13</v>
      </c>
      <c r="E7" s="68"/>
      <c r="F7" s="68"/>
      <c r="G7" s="68"/>
      <c r="H7" s="69"/>
      <c r="I7" s="66"/>
      <c r="J7" s="66"/>
      <c r="K7" s="66"/>
      <c r="L7" s="66"/>
      <c r="M7" s="66"/>
      <c r="N7" s="66"/>
      <c r="O7" s="70"/>
      <c r="P7" s="82" t="s">
        <v>2</v>
      </c>
      <c r="Q7" s="108" t="s">
        <v>3</v>
      </c>
      <c r="R7" s="19"/>
    </row>
    <row r="8" spans="1:22" s="20" customFormat="1" ht="25.5" customHeight="1" thickBot="1" x14ac:dyDescent="0.2">
      <c r="A8" s="77"/>
      <c r="B8" s="85" t="s">
        <v>12</v>
      </c>
      <c r="C8" s="90"/>
      <c r="D8" s="80"/>
      <c r="E8" s="96" t="s">
        <v>26</v>
      </c>
      <c r="F8" s="94" t="s">
        <v>30</v>
      </c>
      <c r="G8" s="98" t="s">
        <v>27</v>
      </c>
      <c r="H8" s="77" t="s">
        <v>23</v>
      </c>
      <c r="I8" s="77"/>
      <c r="J8" s="87" t="s">
        <v>14</v>
      </c>
      <c r="K8" s="77" t="s">
        <v>25</v>
      </c>
      <c r="L8" s="77"/>
      <c r="M8" s="21"/>
      <c r="N8" s="77" t="s">
        <v>18</v>
      </c>
      <c r="O8" s="77" t="s">
        <v>19</v>
      </c>
      <c r="P8" s="83"/>
      <c r="Q8" s="109"/>
      <c r="R8" s="19"/>
      <c r="T8" s="20" t="s">
        <v>20</v>
      </c>
      <c r="U8" s="20">
        <f>COUNTIF(K11:K89, "&gt;0")</f>
        <v>0</v>
      </c>
    </row>
    <row r="9" spans="1:22" s="20" customFormat="1" ht="53.25" customHeight="1" thickBot="1" x14ac:dyDescent="0.2">
      <c r="A9" s="78"/>
      <c r="B9" s="86"/>
      <c r="C9" s="91"/>
      <c r="D9" s="81"/>
      <c r="E9" s="97"/>
      <c r="F9" s="95"/>
      <c r="G9" s="99"/>
      <c r="H9" s="72" t="s">
        <v>17</v>
      </c>
      <c r="I9" s="71" t="s">
        <v>16</v>
      </c>
      <c r="J9" s="88"/>
      <c r="K9" s="71" t="s">
        <v>24</v>
      </c>
      <c r="L9" s="71" t="s">
        <v>15</v>
      </c>
      <c r="M9" s="73" t="s">
        <v>11</v>
      </c>
      <c r="N9" s="78"/>
      <c r="O9" s="78"/>
      <c r="P9" s="84"/>
      <c r="Q9" s="110"/>
      <c r="R9" s="22"/>
      <c r="T9" s="20" t="s">
        <v>21</v>
      </c>
      <c r="U9" s="20">
        <f>SUM(T2:T6)</f>
        <v>0</v>
      </c>
      <c r="V9" s="23" t="e">
        <f>U9/U8*100</f>
        <v>#DIV/0!</v>
      </c>
    </row>
    <row r="10" spans="1:22" s="20" customFormat="1" ht="20" customHeight="1" thickTop="1" thickBot="1" x14ac:dyDescent="0.2">
      <c r="A10" s="104" t="s">
        <v>100</v>
      </c>
      <c r="B10" s="105"/>
      <c r="C10" s="105"/>
      <c r="D10" s="105"/>
      <c r="E10" s="105"/>
      <c r="F10" s="105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7"/>
      <c r="R10" s="64"/>
      <c r="V10" s="23"/>
    </row>
    <row r="11" spans="1:22" ht="17" thickTop="1" x14ac:dyDescent="0.2">
      <c r="A11" s="46"/>
      <c r="B11" s="7" t="s">
        <v>32</v>
      </c>
      <c r="C11" s="7"/>
      <c r="D11" s="3" t="s">
        <v>43</v>
      </c>
      <c r="E11" s="3"/>
      <c r="F11" s="3"/>
      <c r="G11" s="1">
        <f t="shared" ref="G11:G42" si="0">E11+F11</f>
        <v>0</v>
      </c>
      <c r="H11" s="3">
        <v>28</v>
      </c>
      <c r="I11" s="3"/>
      <c r="J11" s="37">
        <f>IF(I11&gt;0, I11,H11)</f>
        <v>28</v>
      </c>
      <c r="K11" s="47"/>
      <c r="L11" s="47"/>
      <c r="M11" s="37">
        <f>IF(L11&gt;0,L11,K11)</f>
        <v>0</v>
      </c>
      <c r="N11" s="48"/>
      <c r="O11" s="49"/>
      <c r="P11" s="50">
        <f>J11+M11+G11</f>
        <v>28</v>
      </c>
      <c r="Q11" s="51" t="str">
        <f>IF(P11&lt;R$1,S$1,(IF(P11&lt;R$2,S$2,(IF(P11&lt;R$3,S$3,(IF(P11&lt;R$4,S$4,(IF(P11&lt;R$5,S$5,S$6)))))))))</f>
        <v>F</v>
      </c>
      <c r="R11" s="31"/>
    </row>
    <row r="12" spans="1:22" x14ac:dyDescent="0.2">
      <c r="A12" s="24"/>
      <c r="B12" s="7" t="s">
        <v>33</v>
      </c>
      <c r="C12" s="7"/>
      <c r="D12" s="3" t="s">
        <v>43</v>
      </c>
      <c r="E12" s="3"/>
      <c r="F12" s="3"/>
      <c r="G12" s="1">
        <f t="shared" si="0"/>
        <v>0</v>
      </c>
      <c r="H12" s="12">
        <v>24</v>
      </c>
      <c r="I12" s="3"/>
      <c r="J12" s="25">
        <f t="shared" ref="J12:J64" si="1">IF(I12&gt;0, I12,H12)</f>
        <v>24</v>
      </c>
      <c r="K12" s="26"/>
      <c r="L12" s="26"/>
      <c r="M12" s="25">
        <f t="shared" ref="M12:M64" si="2">IF(L12&gt;0,L12,K12)</f>
        <v>0</v>
      </c>
      <c r="N12" s="27"/>
      <c r="O12" s="28"/>
      <c r="P12" s="29">
        <f t="shared" ref="P12:P88" si="3">J12+M12+G12</f>
        <v>24</v>
      </c>
      <c r="Q12" s="30" t="str">
        <f t="shared" ref="Q12:Q88" si="4">IF(P12&lt;R$1,S$1,(IF(P12&lt;R$2,S$2,(IF(P12&lt;R$3,S$3,(IF(P12&lt;R$4,S$4,(IF(P12&lt;R$5,S$5,S$6)))))))))</f>
        <v>F</v>
      </c>
      <c r="R12" s="32"/>
    </row>
    <row r="13" spans="1:22" x14ac:dyDescent="0.2">
      <c r="A13" s="24"/>
      <c r="B13" s="7" t="s">
        <v>34</v>
      </c>
      <c r="C13" s="7"/>
      <c r="D13" s="3" t="s">
        <v>43</v>
      </c>
      <c r="E13" s="3"/>
      <c r="F13" s="3"/>
      <c r="G13" s="1">
        <f t="shared" si="0"/>
        <v>0</v>
      </c>
      <c r="H13" s="12">
        <v>25</v>
      </c>
      <c r="I13" s="3"/>
      <c r="J13" s="25">
        <f t="shared" si="1"/>
        <v>25</v>
      </c>
      <c r="K13" s="26"/>
      <c r="L13" s="26"/>
      <c r="M13" s="25">
        <f t="shared" si="2"/>
        <v>0</v>
      </c>
      <c r="N13" s="27"/>
      <c r="O13" s="28"/>
      <c r="P13" s="29">
        <f t="shared" si="3"/>
        <v>25</v>
      </c>
      <c r="Q13" s="30" t="str">
        <f t="shared" si="4"/>
        <v>F</v>
      </c>
      <c r="R13" s="32"/>
    </row>
    <row r="14" spans="1:22" x14ac:dyDescent="0.2">
      <c r="A14" s="24"/>
      <c r="B14" s="7" t="s">
        <v>35</v>
      </c>
      <c r="C14" s="7"/>
      <c r="D14" s="3" t="s">
        <v>43</v>
      </c>
      <c r="E14" s="3"/>
      <c r="F14" s="3"/>
      <c r="G14" s="1">
        <f t="shared" si="0"/>
        <v>0</v>
      </c>
      <c r="H14" s="12"/>
      <c r="I14" s="3">
        <v>14</v>
      </c>
      <c r="J14" s="25">
        <f t="shared" si="1"/>
        <v>14</v>
      </c>
      <c r="K14" s="26"/>
      <c r="L14" s="26"/>
      <c r="M14" s="25">
        <f t="shared" si="2"/>
        <v>0</v>
      </c>
      <c r="N14" s="27"/>
      <c r="O14" s="28"/>
      <c r="P14" s="29">
        <f t="shared" si="3"/>
        <v>14</v>
      </c>
      <c r="Q14" s="30" t="str">
        <f t="shared" si="4"/>
        <v>F</v>
      </c>
      <c r="R14" s="32"/>
      <c r="U14" s="15"/>
    </row>
    <row r="15" spans="1:22" x14ac:dyDescent="0.2">
      <c r="A15" s="24"/>
      <c r="B15" s="7" t="s">
        <v>36</v>
      </c>
      <c r="C15" s="7"/>
      <c r="D15" s="3" t="s">
        <v>43</v>
      </c>
      <c r="E15" s="3"/>
      <c r="F15" s="3"/>
      <c r="G15" s="1">
        <f t="shared" si="0"/>
        <v>0</v>
      </c>
      <c r="H15" s="12"/>
      <c r="I15" s="3">
        <v>23</v>
      </c>
      <c r="J15" s="25">
        <f t="shared" si="1"/>
        <v>23</v>
      </c>
      <c r="K15" s="26"/>
      <c r="L15" s="26"/>
      <c r="M15" s="25">
        <f t="shared" si="2"/>
        <v>0</v>
      </c>
      <c r="N15" s="27"/>
      <c r="O15" s="28"/>
      <c r="P15" s="29">
        <f t="shared" si="3"/>
        <v>23</v>
      </c>
      <c r="Q15" s="30" t="str">
        <f t="shared" si="4"/>
        <v>F</v>
      </c>
      <c r="R15" s="32"/>
    </row>
    <row r="16" spans="1:22" x14ac:dyDescent="0.2">
      <c r="A16" s="24"/>
      <c r="B16" s="7" t="s">
        <v>37</v>
      </c>
      <c r="C16" s="7"/>
      <c r="D16" s="3" t="s">
        <v>43</v>
      </c>
      <c r="E16" s="3"/>
      <c r="F16" s="3"/>
      <c r="G16" s="1">
        <f t="shared" si="0"/>
        <v>0</v>
      </c>
      <c r="H16" s="12">
        <v>12</v>
      </c>
      <c r="I16" s="3">
        <v>17</v>
      </c>
      <c r="J16" s="25">
        <f t="shared" si="1"/>
        <v>17</v>
      </c>
      <c r="K16" s="26"/>
      <c r="L16" s="26"/>
      <c r="M16" s="25">
        <f t="shared" si="2"/>
        <v>0</v>
      </c>
      <c r="N16" s="26"/>
      <c r="O16" s="28"/>
      <c r="P16" s="29">
        <f t="shared" si="3"/>
        <v>17</v>
      </c>
      <c r="Q16" s="30" t="str">
        <f t="shared" si="4"/>
        <v>F</v>
      </c>
      <c r="R16" s="32"/>
    </row>
    <row r="17" spans="1:18" x14ac:dyDescent="0.2">
      <c r="A17" s="24"/>
      <c r="B17" s="7" t="s">
        <v>38</v>
      </c>
      <c r="C17" s="7"/>
      <c r="D17" s="3" t="s">
        <v>43</v>
      </c>
      <c r="E17" s="3"/>
      <c r="F17" s="3"/>
      <c r="G17" s="1">
        <f t="shared" si="0"/>
        <v>0</v>
      </c>
      <c r="H17" s="12">
        <v>20</v>
      </c>
      <c r="I17" s="3"/>
      <c r="J17" s="25">
        <f t="shared" si="1"/>
        <v>20</v>
      </c>
      <c r="K17" s="26"/>
      <c r="L17" s="26"/>
      <c r="M17" s="25">
        <f t="shared" si="2"/>
        <v>0</v>
      </c>
      <c r="N17" s="27"/>
      <c r="O17" s="28"/>
      <c r="P17" s="29">
        <f t="shared" si="3"/>
        <v>20</v>
      </c>
      <c r="Q17" s="30" t="str">
        <f t="shared" si="4"/>
        <v>F</v>
      </c>
      <c r="R17" s="32"/>
    </row>
    <row r="18" spans="1:18" x14ac:dyDescent="0.2">
      <c r="A18" s="24"/>
      <c r="B18" s="7" t="s">
        <v>39</v>
      </c>
      <c r="C18" s="7"/>
      <c r="D18" s="3" t="s">
        <v>43</v>
      </c>
      <c r="E18" s="3"/>
      <c r="F18" s="3"/>
      <c r="G18" s="1">
        <f t="shared" si="0"/>
        <v>0</v>
      </c>
      <c r="H18" s="12"/>
      <c r="I18" s="3">
        <v>13</v>
      </c>
      <c r="J18" s="25">
        <f t="shared" si="1"/>
        <v>13</v>
      </c>
      <c r="K18" s="26"/>
      <c r="L18" s="26"/>
      <c r="M18" s="25">
        <f t="shared" si="2"/>
        <v>0</v>
      </c>
      <c r="N18" s="27"/>
      <c r="O18" s="28"/>
      <c r="P18" s="29">
        <f t="shared" si="3"/>
        <v>13</v>
      </c>
      <c r="Q18" s="30" t="str">
        <f t="shared" si="4"/>
        <v>F</v>
      </c>
      <c r="R18" s="32"/>
    </row>
    <row r="19" spans="1:18" x14ac:dyDescent="0.2">
      <c r="A19" s="24"/>
      <c r="B19" s="7" t="s">
        <v>40</v>
      </c>
      <c r="C19" s="7"/>
      <c r="D19" s="3" t="s">
        <v>43</v>
      </c>
      <c r="E19" s="3"/>
      <c r="F19" s="3"/>
      <c r="G19" s="1">
        <f t="shared" si="0"/>
        <v>0</v>
      </c>
      <c r="H19" s="12">
        <v>18</v>
      </c>
      <c r="I19" s="3"/>
      <c r="J19" s="25">
        <f t="shared" si="1"/>
        <v>18</v>
      </c>
      <c r="K19" s="26"/>
      <c r="L19" s="26"/>
      <c r="M19" s="25">
        <f t="shared" si="2"/>
        <v>0</v>
      </c>
      <c r="N19" s="27"/>
      <c r="O19" s="28"/>
      <c r="P19" s="29">
        <f t="shared" si="3"/>
        <v>18</v>
      </c>
      <c r="Q19" s="30" t="str">
        <f t="shared" si="4"/>
        <v>F</v>
      </c>
      <c r="R19" s="32"/>
    </row>
    <row r="20" spans="1:18" x14ac:dyDescent="0.2">
      <c r="A20" s="24"/>
      <c r="B20" s="7" t="s">
        <v>41</v>
      </c>
      <c r="C20" s="7"/>
      <c r="D20" s="3" t="s">
        <v>43</v>
      </c>
      <c r="E20" s="3"/>
      <c r="F20" s="3"/>
      <c r="G20" s="1">
        <f t="shared" si="0"/>
        <v>0</v>
      </c>
      <c r="H20" s="3">
        <v>19</v>
      </c>
      <c r="I20" s="3"/>
      <c r="J20" s="25">
        <f t="shared" si="1"/>
        <v>19</v>
      </c>
      <c r="K20" s="26"/>
      <c r="L20" s="26"/>
      <c r="M20" s="25">
        <f t="shared" si="2"/>
        <v>0</v>
      </c>
      <c r="N20" s="27"/>
      <c r="O20" s="28"/>
      <c r="P20" s="29">
        <f t="shared" si="3"/>
        <v>19</v>
      </c>
      <c r="Q20" s="30" t="str">
        <f t="shared" si="4"/>
        <v>F</v>
      </c>
      <c r="R20" s="32"/>
    </row>
    <row r="21" spans="1:18" x14ac:dyDescent="0.2">
      <c r="A21" s="24"/>
      <c r="B21" s="7" t="s">
        <v>42</v>
      </c>
      <c r="C21" s="7"/>
      <c r="D21" s="3" t="s">
        <v>43</v>
      </c>
      <c r="E21" s="3"/>
      <c r="F21" s="3"/>
      <c r="G21" s="1">
        <f t="shared" si="0"/>
        <v>0</v>
      </c>
      <c r="H21" s="3"/>
      <c r="I21" s="3">
        <v>24</v>
      </c>
      <c r="J21" s="25">
        <f t="shared" si="1"/>
        <v>24</v>
      </c>
      <c r="K21" s="26"/>
      <c r="L21" s="26"/>
      <c r="M21" s="25">
        <f t="shared" si="2"/>
        <v>0</v>
      </c>
      <c r="N21" s="27"/>
      <c r="O21" s="28"/>
      <c r="P21" s="29">
        <f t="shared" si="3"/>
        <v>24</v>
      </c>
      <c r="Q21" s="30" t="str">
        <f t="shared" si="4"/>
        <v>F</v>
      </c>
      <c r="R21" s="32"/>
    </row>
    <row r="22" spans="1:18" x14ac:dyDescent="0.2">
      <c r="A22" s="24"/>
      <c r="B22" s="7" t="s">
        <v>29</v>
      </c>
      <c r="C22" s="7"/>
      <c r="D22" s="3" t="s">
        <v>43</v>
      </c>
      <c r="E22" s="3"/>
      <c r="F22" s="3"/>
      <c r="G22" s="1">
        <f t="shared" si="0"/>
        <v>0</v>
      </c>
      <c r="H22" s="3"/>
      <c r="I22" s="3">
        <v>3</v>
      </c>
      <c r="J22" s="25">
        <f t="shared" si="1"/>
        <v>3</v>
      </c>
      <c r="K22" s="26"/>
      <c r="L22" s="26"/>
      <c r="M22" s="25">
        <f t="shared" si="2"/>
        <v>0</v>
      </c>
      <c r="N22" s="27"/>
      <c r="O22" s="28"/>
      <c r="P22" s="29">
        <f t="shared" si="3"/>
        <v>3</v>
      </c>
      <c r="Q22" s="30" t="str">
        <f t="shared" si="4"/>
        <v>F</v>
      </c>
      <c r="R22" s="32"/>
    </row>
    <row r="23" spans="1:18" x14ac:dyDescent="0.2">
      <c r="A23" s="24"/>
      <c r="B23" s="7" t="s">
        <v>44</v>
      </c>
      <c r="C23" s="7"/>
      <c r="D23" s="3" t="s">
        <v>72</v>
      </c>
      <c r="E23" s="3"/>
      <c r="F23" s="3"/>
      <c r="G23" s="1">
        <f t="shared" si="0"/>
        <v>0</v>
      </c>
      <c r="H23" s="3">
        <v>27</v>
      </c>
      <c r="I23" s="3"/>
      <c r="J23" s="25">
        <f t="shared" si="1"/>
        <v>27</v>
      </c>
      <c r="K23" s="26"/>
      <c r="L23" s="26"/>
      <c r="M23" s="25">
        <f t="shared" si="2"/>
        <v>0</v>
      </c>
      <c r="N23" s="27"/>
      <c r="O23" s="28"/>
      <c r="P23" s="29">
        <f t="shared" si="3"/>
        <v>27</v>
      </c>
      <c r="Q23" s="30" t="str">
        <f t="shared" si="4"/>
        <v>F</v>
      </c>
      <c r="R23" s="32"/>
    </row>
    <row r="24" spans="1:18" x14ac:dyDescent="0.2">
      <c r="A24" s="24"/>
      <c r="B24" s="7" t="s">
        <v>45</v>
      </c>
      <c r="C24" s="7"/>
      <c r="D24" s="3" t="s">
        <v>72</v>
      </c>
      <c r="E24" s="3"/>
      <c r="F24" s="3"/>
      <c r="G24" s="1">
        <f t="shared" si="0"/>
        <v>0</v>
      </c>
      <c r="H24" s="3"/>
      <c r="I24" s="3"/>
      <c r="J24" s="25">
        <f t="shared" si="1"/>
        <v>0</v>
      </c>
      <c r="K24" s="26"/>
      <c r="L24" s="26"/>
      <c r="M24" s="25">
        <f t="shared" si="2"/>
        <v>0</v>
      </c>
      <c r="N24" s="27"/>
      <c r="O24" s="28"/>
      <c r="P24" s="29">
        <f t="shared" si="3"/>
        <v>0</v>
      </c>
      <c r="Q24" s="30" t="str">
        <f t="shared" si="4"/>
        <v>F</v>
      </c>
      <c r="R24" s="32"/>
    </row>
    <row r="25" spans="1:18" x14ac:dyDescent="0.2">
      <c r="A25" s="24"/>
      <c r="B25" s="7" t="s">
        <v>46</v>
      </c>
      <c r="C25" s="7"/>
      <c r="D25" s="3" t="s">
        <v>72</v>
      </c>
      <c r="E25" s="3"/>
      <c r="F25" s="3"/>
      <c r="G25" s="1">
        <f t="shared" si="0"/>
        <v>0</v>
      </c>
      <c r="H25" s="3"/>
      <c r="I25" s="3">
        <v>25</v>
      </c>
      <c r="J25" s="25">
        <f t="shared" si="1"/>
        <v>25</v>
      </c>
      <c r="K25" s="26"/>
      <c r="L25" s="26"/>
      <c r="M25" s="25">
        <f t="shared" si="2"/>
        <v>0</v>
      </c>
      <c r="N25" s="27"/>
      <c r="O25" s="28"/>
      <c r="P25" s="29">
        <f t="shared" si="3"/>
        <v>25</v>
      </c>
      <c r="Q25" s="30" t="str">
        <f t="shared" si="4"/>
        <v>F</v>
      </c>
      <c r="R25" s="32"/>
    </row>
    <row r="26" spans="1:18" x14ac:dyDescent="0.2">
      <c r="A26" s="24"/>
      <c r="B26" s="7" t="s">
        <v>47</v>
      </c>
      <c r="C26" s="7"/>
      <c r="D26" s="3" t="s">
        <v>72</v>
      </c>
      <c r="E26" s="3"/>
      <c r="F26" s="3"/>
      <c r="G26" s="1">
        <f t="shared" si="0"/>
        <v>0</v>
      </c>
      <c r="H26" s="3"/>
      <c r="I26" s="3"/>
      <c r="J26" s="25">
        <f t="shared" si="1"/>
        <v>0</v>
      </c>
      <c r="K26" s="26"/>
      <c r="L26" s="26"/>
      <c r="M26" s="25">
        <f t="shared" si="2"/>
        <v>0</v>
      </c>
      <c r="N26" s="27"/>
      <c r="O26" s="28"/>
      <c r="P26" s="29">
        <f t="shared" si="3"/>
        <v>0</v>
      </c>
      <c r="Q26" s="30" t="str">
        <f t="shared" si="4"/>
        <v>F</v>
      </c>
      <c r="R26" s="32"/>
    </row>
    <row r="27" spans="1:18" x14ac:dyDescent="0.2">
      <c r="A27" s="24"/>
      <c r="B27" s="7" t="s">
        <v>48</v>
      </c>
      <c r="C27" s="7"/>
      <c r="D27" s="3" t="s">
        <v>72</v>
      </c>
      <c r="E27" s="3"/>
      <c r="F27" s="3"/>
      <c r="G27" s="1">
        <f t="shared" si="0"/>
        <v>0</v>
      </c>
      <c r="H27" s="3"/>
      <c r="I27" s="3"/>
      <c r="J27" s="25">
        <f t="shared" si="1"/>
        <v>0</v>
      </c>
      <c r="K27" s="26"/>
      <c r="L27" s="26"/>
      <c r="M27" s="25">
        <f t="shared" si="2"/>
        <v>0</v>
      </c>
      <c r="N27" s="27"/>
      <c r="O27" s="28"/>
      <c r="P27" s="29">
        <f t="shared" si="3"/>
        <v>0</v>
      </c>
      <c r="Q27" s="30" t="str">
        <f t="shared" si="4"/>
        <v>F</v>
      </c>
      <c r="R27" s="32"/>
    </row>
    <row r="28" spans="1:18" x14ac:dyDescent="0.2">
      <c r="A28" s="24"/>
      <c r="B28" s="7" t="s">
        <v>49</v>
      </c>
      <c r="C28" s="7"/>
      <c r="D28" s="3" t="s">
        <v>72</v>
      </c>
      <c r="E28" s="3"/>
      <c r="F28" s="3"/>
      <c r="G28" s="1">
        <f t="shared" si="0"/>
        <v>0</v>
      </c>
      <c r="H28" s="3"/>
      <c r="I28" s="3">
        <v>23</v>
      </c>
      <c r="J28" s="25">
        <f t="shared" si="1"/>
        <v>23</v>
      </c>
      <c r="K28" s="26"/>
      <c r="L28" s="26"/>
      <c r="M28" s="25">
        <f t="shared" si="2"/>
        <v>0</v>
      </c>
      <c r="N28" s="27"/>
      <c r="O28" s="28"/>
      <c r="P28" s="29">
        <f t="shared" si="3"/>
        <v>23</v>
      </c>
      <c r="Q28" s="30" t="str">
        <f t="shared" si="4"/>
        <v>F</v>
      </c>
      <c r="R28" s="32"/>
    </row>
    <row r="29" spans="1:18" x14ac:dyDescent="0.2">
      <c r="A29" s="24"/>
      <c r="B29" s="7" t="s">
        <v>50</v>
      </c>
      <c r="C29" s="7"/>
      <c r="D29" s="3" t="s">
        <v>72</v>
      </c>
      <c r="E29" s="3"/>
      <c r="F29" s="3"/>
      <c r="G29" s="1">
        <f t="shared" si="0"/>
        <v>0</v>
      </c>
      <c r="H29" s="3">
        <v>26</v>
      </c>
      <c r="I29" s="3"/>
      <c r="J29" s="25">
        <f t="shared" si="1"/>
        <v>26</v>
      </c>
      <c r="K29" s="26"/>
      <c r="L29" s="26"/>
      <c r="M29" s="25">
        <f t="shared" si="2"/>
        <v>0</v>
      </c>
      <c r="N29" s="27"/>
      <c r="O29" s="28"/>
      <c r="P29" s="29">
        <f t="shared" si="3"/>
        <v>26</v>
      </c>
      <c r="Q29" s="30" t="str">
        <f t="shared" si="4"/>
        <v>F</v>
      </c>
      <c r="R29" s="32"/>
    </row>
    <row r="30" spans="1:18" x14ac:dyDescent="0.2">
      <c r="A30" s="24"/>
      <c r="B30" s="7" t="s">
        <v>51</v>
      </c>
      <c r="C30" s="7"/>
      <c r="D30" s="3" t="s">
        <v>72</v>
      </c>
      <c r="E30" s="3"/>
      <c r="F30" s="3"/>
      <c r="G30" s="1">
        <f t="shared" si="0"/>
        <v>0</v>
      </c>
      <c r="H30" s="3">
        <v>15</v>
      </c>
      <c r="I30" s="3">
        <v>15</v>
      </c>
      <c r="J30" s="25">
        <f t="shared" si="1"/>
        <v>15</v>
      </c>
      <c r="K30" s="26"/>
      <c r="L30" s="26"/>
      <c r="M30" s="25">
        <f t="shared" si="2"/>
        <v>0</v>
      </c>
      <c r="N30" s="27"/>
      <c r="O30" s="28"/>
      <c r="P30" s="29">
        <f t="shared" si="3"/>
        <v>15</v>
      </c>
      <c r="Q30" s="30" t="str">
        <f t="shared" si="4"/>
        <v>F</v>
      </c>
      <c r="R30" s="32"/>
    </row>
    <row r="31" spans="1:18" x14ac:dyDescent="0.2">
      <c r="A31" s="24"/>
      <c r="B31" s="7" t="s">
        <v>52</v>
      </c>
      <c r="C31" s="7"/>
      <c r="D31" s="3" t="s">
        <v>72</v>
      </c>
      <c r="E31" s="3"/>
      <c r="F31" s="3"/>
      <c r="G31" s="1">
        <f t="shared" si="0"/>
        <v>0</v>
      </c>
      <c r="H31" s="3"/>
      <c r="I31" s="13"/>
      <c r="J31" s="33">
        <f t="shared" si="1"/>
        <v>0</v>
      </c>
      <c r="K31" s="26"/>
      <c r="L31" s="26"/>
      <c r="M31" s="25">
        <f t="shared" si="2"/>
        <v>0</v>
      </c>
      <c r="N31" s="27"/>
      <c r="O31" s="28"/>
      <c r="P31" s="29">
        <f t="shared" si="3"/>
        <v>0</v>
      </c>
      <c r="Q31" s="30" t="str">
        <f t="shared" si="4"/>
        <v>F</v>
      </c>
      <c r="R31" s="32"/>
    </row>
    <row r="32" spans="1:18" x14ac:dyDescent="0.2">
      <c r="A32" s="24"/>
      <c r="B32" s="7" t="s">
        <v>53</v>
      </c>
      <c r="C32" s="7"/>
      <c r="D32" s="3" t="s">
        <v>72</v>
      </c>
      <c r="E32" s="3"/>
      <c r="F32" s="3"/>
      <c r="G32" s="1">
        <f t="shared" si="0"/>
        <v>0</v>
      </c>
      <c r="H32" s="3">
        <v>24</v>
      </c>
      <c r="I32" s="3">
        <v>22</v>
      </c>
      <c r="J32" s="25">
        <f t="shared" si="1"/>
        <v>22</v>
      </c>
      <c r="K32" s="26"/>
      <c r="L32" s="26"/>
      <c r="M32" s="25">
        <f t="shared" si="2"/>
        <v>0</v>
      </c>
      <c r="N32" s="27"/>
      <c r="O32" s="28"/>
      <c r="P32" s="29">
        <f t="shared" si="3"/>
        <v>22</v>
      </c>
      <c r="Q32" s="30" t="str">
        <f t="shared" si="4"/>
        <v>F</v>
      </c>
      <c r="R32" s="32"/>
    </row>
    <row r="33" spans="1:18" x14ac:dyDescent="0.2">
      <c r="A33" s="24"/>
      <c r="B33" s="7" t="s">
        <v>54</v>
      </c>
      <c r="C33" s="7"/>
      <c r="D33" s="3" t="s">
        <v>72</v>
      </c>
      <c r="E33" s="3"/>
      <c r="F33" s="3"/>
      <c r="G33" s="1">
        <f t="shared" si="0"/>
        <v>0</v>
      </c>
      <c r="H33" s="3"/>
      <c r="I33" s="3">
        <v>26</v>
      </c>
      <c r="J33" s="25">
        <f t="shared" si="1"/>
        <v>26</v>
      </c>
      <c r="K33" s="26"/>
      <c r="L33" s="26"/>
      <c r="M33" s="25">
        <f t="shared" si="2"/>
        <v>0</v>
      </c>
      <c r="N33" s="27"/>
      <c r="O33" s="28"/>
      <c r="P33" s="29">
        <f t="shared" si="3"/>
        <v>26</v>
      </c>
      <c r="Q33" s="30" t="str">
        <f t="shared" si="4"/>
        <v>F</v>
      </c>
      <c r="R33" s="32"/>
    </row>
    <row r="34" spans="1:18" x14ac:dyDescent="0.2">
      <c r="A34" s="24"/>
      <c r="B34" s="7" t="s">
        <v>55</v>
      </c>
      <c r="C34" s="7"/>
      <c r="D34" s="3" t="s">
        <v>72</v>
      </c>
      <c r="E34" s="3"/>
      <c r="F34" s="3"/>
      <c r="G34" s="1">
        <f t="shared" si="0"/>
        <v>0</v>
      </c>
      <c r="H34" s="12">
        <v>8</v>
      </c>
      <c r="I34" s="3"/>
      <c r="J34" s="25">
        <f t="shared" si="1"/>
        <v>8</v>
      </c>
      <c r="K34" s="26"/>
      <c r="L34" s="26"/>
      <c r="M34" s="25">
        <f t="shared" si="2"/>
        <v>0</v>
      </c>
      <c r="N34" s="27"/>
      <c r="O34" s="28"/>
      <c r="P34" s="29">
        <f t="shared" si="3"/>
        <v>8</v>
      </c>
      <c r="Q34" s="30" t="str">
        <f t="shared" si="4"/>
        <v>F</v>
      </c>
      <c r="R34" s="32"/>
    </row>
    <row r="35" spans="1:18" x14ac:dyDescent="0.2">
      <c r="A35" s="24"/>
      <c r="B35" s="7" t="s">
        <v>56</v>
      </c>
      <c r="C35" s="7"/>
      <c r="D35" s="3" t="s">
        <v>72</v>
      </c>
      <c r="E35" s="3"/>
      <c r="F35" s="3"/>
      <c r="G35" s="1">
        <f t="shared" si="0"/>
        <v>0</v>
      </c>
      <c r="H35" s="3"/>
      <c r="I35" s="3">
        <v>13</v>
      </c>
      <c r="J35" s="25">
        <f t="shared" si="1"/>
        <v>13</v>
      </c>
      <c r="K35" s="26"/>
      <c r="L35" s="26"/>
      <c r="M35" s="25">
        <f t="shared" si="2"/>
        <v>0</v>
      </c>
      <c r="N35" s="27"/>
      <c r="O35" s="28"/>
      <c r="P35" s="29">
        <f t="shared" si="3"/>
        <v>13</v>
      </c>
      <c r="Q35" s="30" t="str">
        <f t="shared" si="4"/>
        <v>F</v>
      </c>
      <c r="R35" s="32"/>
    </row>
    <row r="36" spans="1:18" x14ac:dyDescent="0.2">
      <c r="A36" s="24"/>
      <c r="B36" s="7" t="s">
        <v>57</v>
      </c>
      <c r="C36" s="7"/>
      <c r="D36" s="3" t="s">
        <v>72</v>
      </c>
      <c r="E36" s="3"/>
      <c r="F36" s="3"/>
      <c r="G36" s="1">
        <f t="shared" si="0"/>
        <v>0</v>
      </c>
      <c r="H36" s="3"/>
      <c r="I36" s="3">
        <v>14</v>
      </c>
      <c r="J36" s="25">
        <f t="shared" si="1"/>
        <v>14</v>
      </c>
      <c r="K36" s="26"/>
      <c r="L36" s="26"/>
      <c r="M36" s="25">
        <f t="shared" si="2"/>
        <v>0</v>
      </c>
      <c r="N36" s="27"/>
      <c r="O36" s="28"/>
      <c r="P36" s="29">
        <f t="shared" si="3"/>
        <v>14</v>
      </c>
      <c r="Q36" s="30" t="str">
        <f t="shared" si="4"/>
        <v>F</v>
      </c>
      <c r="R36" s="32"/>
    </row>
    <row r="37" spans="1:18" x14ac:dyDescent="0.2">
      <c r="A37" s="24"/>
      <c r="B37" s="7" t="s">
        <v>58</v>
      </c>
      <c r="C37" s="7"/>
      <c r="D37" s="3" t="s">
        <v>72</v>
      </c>
      <c r="E37" s="3"/>
      <c r="F37" s="3"/>
      <c r="G37" s="1">
        <f t="shared" si="0"/>
        <v>0</v>
      </c>
      <c r="H37" s="3"/>
      <c r="I37" s="3">
        <v>19</v>
      </c>
      <c r="J37" s="25">
        <f t="shared" si="1"/>
        <v>19</v>
      </c>
      <c r="K37" s="26"/>
      <c r="L37" s="26"/>
      <c r="M37" s="25">
        <f t="shared" si="2"/>
        <v>0</v>
      </c>
      <c r="N37" s="27"/>
      <c r="O37" s="28"/>
      <c r="P37" s="29">
        <f t="shared" si="3"/>
        <v>19</v>
      </c>
      <c r="Q37" s="30" t="str">
        <f t="shared" si="4"/>
        <v>F</v>
      </c>
      <c r="R37" s="32"/>
    </row>
    <row r="38" spans="1:18" x14ac:dyDescent="0.2">
      <c r="A38" s="24"/>
      <c r="B38" s="7" t="s">
        <v>59</v>
      </c>
      <c r="C38" s="7"/>
      <c r="D38" s="3" t="s">
        <v>72</v>
      </c>
      <c r="E38" s="3"/>
      <c r="F38" s="3"/>
      <c r="G38" s="1">
        <f t="shared" si="0"/>
        <v>0</v>
      </c>
      <c r="H38" s="3"/>
      <c r="I38" s="3">
        <v>6</v>
      </c>
      <c r="J38" s="25">
        <f t="shared" si="1"/>
        <v>6</v>
      </c>
      <c r="K38" s="26"/>
      <c r="L38" s="26"/>
      <c r="M38" s="25">
        <f t="shared" si="2"/>
        <v>0</v>
      </c>
      <c r="N38" s="27"/>
      <c r="O38" s="28"/>
      <c r="P38" s="29">
        <f t="shared" si="3"/>
        <v>6</v>
      </c>
      <c r="Q38" s="30" t="str">
        <f t="shared" si="4"/>
        <v>F</v>
      </c>
      <c r="R38" s="32"/>
    </row>
    <row r="39" spans="1:18" x14ac:dyDescent="0.2">
      <c r="A39" s="24"/>
      <c r="B39" s="7" t="s">
        <v>60</v>
      </c>
      <c r="C39" s="7"/>
      <c r="D39" s="3" t="s">
        <v>72</v>
      </c>
      <c r="E39" s="3"/>
      <c r="F39" s="3"/>
      <c r="G39" s="1">
        <f t="shared" si="0"/>
        <v>0</v>
      </c>
      <c r="H39" s="3"/>
      <c r="I39" s="3"/>
      <c r="J39" s="34">
        <f t="shared" si="1"/>
        <v>0</v>
      </c>
      <c r="K39" s="26"/>
      <c r="L39" s="26"/>
      <c r="M39" s="25">
        <f t="shared" si="2"/>
        <v>0</v>
      </c>
      <c r="N39" s="27"/>
      <c r="O39" s="28"/>
      <c r="P39" s="29">
        <f t="shared" si="3"/>
        <v>0</v>
      </c>
      <c r="Q39" s="30" t="str">
        <f t="shared" si="4"/>
        <v>F</v>
      </c>
      <c r="R39" s="32"/>
    </row>
    <row r="40" spans="1:18" x14ac:dyDescent="0.2">
      <c r="A40" s="24"/>
      <c r="B40" s="7" t="s">
        <v>61</v>
      </c>
      <c r="C40" s="7"/>
      <c r="D40" s="3" t="s">
        <v>72</v>
      </c>
      <c r="E40" s="3"/>
      <c r="F40" s="3"/>
      <c r="G40" s="1">
        <f t="shared" si="0"/>
        <v>0</v>
      </c>
      <c r="H40" s="3"/>
      <c r="I40" s="3"/>
      <c r="J40" s="35">
        <f t="shared" si="1"/>
        <v>0</v>
      </c>
      <c r="K40" s="36"/>
      <c r="L40" s="26"/>
      <c r="M40" s="25">
        <f t="shared" si="2"/>
        <v>0</v>
      </c>
      <c r="N40" s="27"/>
      <c r="O40" s="28"/>
      <c r="P40" s="29">
        <f t="shared" si="3"/>
        <v>0</v>
      </c>
      <c r="Q40" s="30" t="str">
        <f t="shared" si="4"/>
        <v>F</v>
      </c>
      <c r="R40" s="32"/>
    </row>
    <row r="41" spans="1:18" x14ac:dyDescent="0.2">
      <c r="A41" s="24"/>
      <c r="B41" s="7" t="s">
        <v>62</v>
      </c>
      <c r="C41" s="7"/>
      <c r="D41" s="3" t="s">
        <v>72</v>
      </c>
      <c r="E41" s="3"/>
      <c r="F41" s="3"/>
      <c r="G41" s="1">
        <f t="shared" si="0"/>
        <v>0</v>
      </c>
      <c r="H41" s="3">
        <v>22</v>
      </c>
      <c r="I41" s="3"/>
      <c r="J41" s="37">
        <f t="shared" si="1"/>
        <v>22</v>
      </c>
      <c r="K41" s="26"/>
      <c r="L41" s="26"/>
      <c r="M41" s="25">
        <f t="shared" si="2"/>
        <v>0</v>
      </c>
      <c r="N41" s="27"/>
      <c r="O41" s="28"/>
      <c r="P41" s="29">
        <f t="shared" si="3"/>
        <v>22</v>
      </c>
      <c r="Q41" s="30" t="str">
        <f t="shared" si="4"/>
        <v>F</v>
      </c>
      <c r="R41" s="32"/>
    </row>
    <row r="42" spans="1:18" x14ac:dyDescent="0.2">
      <c r="A42" s="24"/>
      <c r="B42" s="7" t="s">
        <v>63</v>
      </c>
      <c r="C42" s="7"/>
      <c r="D42" s="3" t="s">
        <v>72</v>
      </c>
      <c r="E42" s="3"/>
      <c r="F42" s="3"/>
      <c r="G42" s="1">
        <f t="shared" si="0"/>
        <v>0</v>
      </c>
      <c r="H42" s="3"/>
      <c r="I42" s="3">
        <v>22</v>
      </c>
      <c r="J42" s="25">
        <f t="shared" si="1"/>
        <v>22</v>
      </c>
      <c r="K42" s="26"/>
      <c r="L42" s="26"/>
      <c r="M42" s="25">
        <f t="shared" si="2"/>
        <v>0</v>
      </c>
      <c r="N42" s="27"/>
      <c r="O42" s="28"/>
      <c r="P42" s="29">
        <f t="shared" si="3"/>
        <v>22</v>
      </c>
      <c r="Q42" s="30" t="str">
        <f t="shared" si="4"/>
        <v>F</v>
      </c>
      <c r="R42" s="32"/>
    </row>
    <row r="43" spans="1:18" x14ac:dyDescent="0.2">
      <c r="A43" s="24"/>
      <c r="B43" s="7" t="s">
        <v>64</v>
      </c>
      <c r="C43" s="7"/>
      <c r="D43" s="3" t="s">
        <v>72</v>
      </c>
      <c r="E43" s="3"/>
      <c r="F43" s="3"/>
      <c r="G43" s="1">
        <f t="shared" ref="G43:G71" si="5">E43+F43</f>
        <v>0</v>
      </c>
      <c r="H43" s="3">
        <v>10</v>
      </c>
      <c r="I43" s="3"/>
      <c r="J43" s="25">
        <f t="shared" si="1"/>
        <v>10</v>
      </c>
      <c r="K43" s="26"/>
      <c r="L43" s="26"/>
      <c r="M43" s="25">
        <f t="shared" si="2"/>
        <v>0</v>
      </c>
      <c r="N43" s="27"/>
      <c r="O43" s="28"/>
      <c r="P43" s="29">
        <f t="shared" si="3"/>
        <v>10</v>
      </c>
      <c r="Q43" s="30" t="str">
        <f t="shared" si="4"/>
        <v>F</v>
      </c>
      <c r="R43" s="32"/>
    </row>
    <row r="44" spans="1:18" x14ac:dyDescent="0.2">
      <c r="A44" s="24"/>
      <c r="B44" s="7" t="s">
        <v>65</v>
      </c>
      <c r="C44" s="7"/>
      <c r="D44" s="3" t="s">
        <v>72</v>
      </c>
      <c r="E44" s="3"/>
      <c r="F44" s="3"/>
      <c r="G44" s="1">
        <f t="shared" si="5"/>
        <v>0</v>
      </c>
      <c r="H44" s="3"/>
      <c r="I44" s="3"/>
      <c r="J44" s="25">
        <f t="shared" si="1"/>
        <v>0</v>
      </c>
      <c r="K44" s="26"/>
      <c r="L44" s="26"/>
      <c r="M44" s="25">
        <f t="shared" si="2"/>
        <v>0</v>
      </c>
      <c r="N44" s="27"/>
      <c r="O44" s="28"/>
      <c r="P44" s="29">
        <f t="shared" si="3"/>
        <v>0</v>
      </c>
      <c r="Q44" s="30" t="str">
        <f t="shared" si="4"/>
        <v>F</v>
      </c>
      <c r="R44" s="32"/>
    </row>
    <row r="45" spans="1:18" x14ac:dyDescent="0.2">
      <c r="A45" s="24"/>
      <c r="B45" s="7" t="s">
        <v>66</v>
      </c>
      <c r="C45" s="7"/>
      <c r="D45" s="3" t="s">
        <v>72</v>
      </c>
      <c r="E45" s="3"/>
      <c r="F45" s="3"/>
      <c r="G45" s="1">
        <f t="shared" si="5"/>
        <v>0</v>
      </c>
      <c r="H45" s="3"/>
      <c r="I45" s="3">
        <v>11</v>
      </c>
      <c r="J45" s="25">
        <f t="shared" si="1"/>
        <v>11</v>
      </c>
      <c r="K45" s="26"/>
      <c r="L45" s="26"/>
      <c r="M45" s="25">
        <f t="shared" si="2"/>
        <v>0</v>
      </c>
      <c r="N45" s="38"/>
      <c r="O45" s="28"/>
      <c r="P45" s="29">
        <f t="shared" si="3"/>
        <v>11</v>
      </c>
      <c r="Q45" s="30" t="str">
        <f t="shared" si="4"/>
        <v>F</v>
      </c>
      <c r="R45" s="32"/>
    </row>
    <row r="46" spans="1:18" x14ac:dyDescent="0.2">
      <c r="A46" s="24"/>
      <c r="B46" s="7" t="s">
        <v>67</v>
      </c>
      <c r="C46" s="7"/>
      <c r="D46" s="3" t="s">
        <v>72</v>
      </c>
      <c r="E46" s="3"/>
      <c r="F46" s="3"/>
      <c r="G46" s="1">
        <f t="shared" si="5"/>
        <v>0</v>
      </c>
      <c r="H46" s="3">
        <v>6</v>
      </c>
      <c r="I46" s="3">
        <v>17</v>
      </c>
      <c r="J46" s="34">
        <f t="shared" si="1"/>
        <v>17</v>
      </c>
      <c r="K46" s="26"/>
      <c r="L46" s="26"/>
      <c r="M46" s="25">
        <f t="shared" si="2"/>
        <v>0</v>
      </c>
      <c r="N46" s="27"/>
      <c r="O46" s="28"/>
      <c r="P46" s="29">
        <f t="shared" si="3"/>
        <v>17</v>
      </c>
      <c r="Q46" s="30" t="str">
        <f t="shared" si="4"/>
        <v>F</v>
      </c>
      <c r="R46" s="32"/>
    </row>
    <row r="47" spans="1:18" x14ac:dyDescent="0.2">
      <c r="A47" s="24"/>
      <c r="B47" s="7" t="s">
        <v>68</v>
      </c>
      <c r="C47" s="7"/>
      <c r="D47" s="3" t="s">
        <v>72</v>
      </c>
      <c r="E47" s="3"/>
      <c r="F47" s="3"/>
      <c r="G47" s="1">
        <f t="shared" si="5"/>
        <v>0</v>
      </c>
      <c r="H47" s="3">
        <v>27</v>
      </c>
      <c r="I47" s="3"/>
      <c r="J47" s="35">
        <f t="shared" si="1"/>
        <v>27</v>
      </c>
      <c r="K47" s="36"/>
      <c r="L47" s="26"/>
      <c r="M47" s="25">
        <f t="shared" si="2"/>
        <v>0</v>
      </c>
      <c r="N47" s="27"/>
      <c r="O47" s="28"/>
      <c r="P47" s="29">
        <f t="shared" si="3"/>
        <v>27</v>
      </c>
      <c r="Q47" s="30" t="str">
        <f t="shared" si="4"/>
        <v>F</v>
      </c>
      <c r="R47" s="32"/>
    </row>
    <row r="48" spans="1:18" x14ac:dyDescent="0.2">
      <c r="A48" s="24"/>
      <c r="B48" s="7" t="s">
        <v>69</v>
      </c>
      <c r="C48" s="7"/>
      <c r="D48" s="3" t="s">
        <v>72</v>
      </c>
      <c r="E48" s="3"/>
      <c r="F48" s="3"/>
      <c r="G48" s="1">
        <f t="shared" si="5"/>
        <v>0</v>
      </c>
      <c r="H48" s="3"/>
      <c r="I48" s="3">
        <v>10</v>
      </c>
      <c r="J48" s="37">
        <f t="shared" si="1"/>
        <v>10</v>
      </c>
      <c r="K48" s="26"/>
      <c r="L48" s="26"/>
      <c r="M48" s="25">
        <f t="shared" si="2"/>
        <v>0</v>
      </c>
      <c r="N48" s="27"/>
      <c r="O48" s="28"/>
      <c r="P48" s="29">
        <f t="shared" si="3"/>
        <v>10</v>
      </c>
      <c r="Q48" s="30" t="str">
        <f t="shared" si="4"/>
        <v>F</v>
      </c>
      <c r="R48" s="32"/>
    </row>
    <row r="49" spans="1:18" x14ac:dyDescent="0.2">
      <c r="A49" s="24"/>
      <c r="B49" s="7" t="s">
        <v>70</v>
      </c>
      <c r="C49" s="7"/>
      <c r="D49" s="3" t="s">
        <v>72</v>
      </c>
      <c r="E49" s="3"/>
      <c r="F49" s="3"/>
      <c r="G49" s="1">
        <f t="shared" si="5"/>
        <v>0</v>
      </c>
      <c r="H49" s="3"/>
      <c r="I49" s="3"/>
      <c r="J49" s="25">
        <f t="shared" si="1"/>
        <v>0</v>
      </c>
      <c r="K49" s="26"/>
      <c r="L49" s="26"/>
      <c r="M49" s="25">
        <f t="shared" si="2"/>
        <v>0</v>
      </c>
      <c r="N49" s="38"/>
      <c r="O49" s="39"/>
      <c r="P49" s="29">
        <f t="shared" si="3"/>
        <v>0</v>
      </c>
      <c r="Q49" s="30" t="str">
        <f t="shared" si="4"/>
        <v>F</v>
      </c>
      <c r="R49" s="32"/>
    </row>
    <row r="50" spans="1:18" x14ac:dyDescent="0.2">
      <c r="A50" s="24"/>
      <c r="B50" s="7" t="s">
        <v>71</v>
      </c>
      <c r="C50" s="7"/>
      <c r="D50" s="3" t="s">
        <v>72</v>
      </c>
      <c r="E50" s="3"/>
      <c r="F50" s="3"/>
      <c r="G50" s="1">
        <f t="shared" si="5"/>
        <v>0</v>
      </c>
      <c r="H50" s="3"/>
      <c r="I50" s="3"/>
      <c r="J50" s="25">
        <f t="shared" si="1"/>
        <v>0</v>
      </c>
      <c r="K50" s="26"/>
      <c r="L50" s="26"/>
      <c r="M50" s="25">
        <f t="shared" si="2"/>
        <v>0</v>
      </c>
      <c r="N50" s="27"/>
      <c r="O50" s="28"/>
      <c r="P50" s="29">
        <f t="shared" si="3"/>
        <v>0</v>
      </c>
      <c r="Q50" s="30" t="str">
        <f t="shared" si="4"/>
        <v>F</v>
      </c>
      <c r="R50" s="32"/>
    </row>
    <row r="51" spans="1:18" x14ac:dyDescent="0.2">
      <c r="A51" s="24"/>
      <c r="B51" s="7" t="s">
        <v>73</v>
      </c>
      <c r="C51" s="7"/>
      <c r="D51" s="3" t="s">
        <v>94</v>
      </c>
      <c r="E51" s="3"/>
      <c r="F51" s="3"/>
      <c r="G51" s="1">
        <f t="shared" si="5"/>
        <v>0</v>
      </c>
      <c r="H51" s="3">
        <v>22</v>
      </c>
      <c r="I51" s="3"/>
      <c r="J51" s="25">
        <f t="shared" si="1"/>
        <v>22</v>
      </c>
      <c r="K51" s="26"/>
      <c r="L51" s="26"/>
      <c r="M51" s="25">
        <f t="shared" si="2"/>
        <v>0</v>
      </c>
      <c r="N51" s="27"/>
      <c r="O51" s="28"/>
      <c r="P51" s="29">
        <f t="shared" si="3"/>
        <v>22</v>
      </c>
      <c r="Q51" s="30" t="str">
        <f t="shared" si="4"/>
        <v>F</v>
      </c>
      <c r="R51" s="32"/>
    </row>
    <row r="52" spans="1:18" x14ac:dyDescent="0.2">
      <c r="A52" s="24"/>
      <c r="B52" s="7" t="s">
        <v>74</v>
      </c>
      <c r="C52" s="7"/>
      <c r="D52" s="3" t="s">
        <v>94</v>
      </c>
      <c r="E52" s="3"/>
      <c r="F52" s="3"/>
      <c r="G52" s="1">
        <f t="shared" si="5"/>
        <v>0</v>
      </c>
      <c r="H52" s="3">
        <v>12</v>
      </c>
      <c r="I52" s="3">
        <v>23</v>
      </c>
      <c r="J52" s="25">
        <f t="shared" si="1"/>
        <v>23</v>
      </c>
      <c r="K52" s="26"/>
      <c r="L52" s="26"/>
      <c r="M52" s="25">
        <f t="shared" si="2"/>
        <v>0</v>
      </c>
      <c r="N52" s="27"/>
      <c r="O52" s="28"/>
      <c r="P52" s="29">
        <f t="shared" si="3"/>
        <v>23</v>
      </c>
      <c r="Q52" s="30" t="str">
        <f t="shared" si="4"/>
        <v>F</v>
      </c>
      <c r="R52" s="32"/>
    </row>
    <row r="53" spans="1:18" x14ac:dyDescent="0.2">
      <c r="A53" s="24"/>
      <c r="B53" s="7" t="s">
        <v>75</v>
      </c>
      <c r="C53" s="7"/>
      <c r="D53" s="3" t="s">
        <v>94</v>
      </c>
      <c r="E53" s="3"/>
      <c r="F53" s="3"/>
      <c r="G53" s="1">
        <f t="shared" si="5"/>
        <v>0</v>
      </c>
      <c r="H53" s="3">
        <v>15</v>
      </c>
      <c r="I53" s="3"/>
      <c r="J53" s="25">
        <f t="shared" si="1"/>
        <v>15</v>
      </c>
      <c r="K53" s="26"/>
      <c r="L53" s="26"/>
      <c r="M53" s="25">
        <f t="shared" si="2"/>
        <v>0</v>
      </c>
      <c r="N53" s="27"/>
      <c r="O53" s="28"/>
      <c r="P53" s="29">
        <f t="shared" si="3"/>
        <v>15</v>
      </c>
      <c r="Q53" s="30" t="str">
        <f t="shared" si="4"/>
        <v>F</v>
      </c>
      <c r="R53" s="32"/>
    </row>
    <row r="54" spans="1:18" x14ac:dyDescent="0.2">
      <c r="A54" s="24"/>
      <c r="B54" s="7" t="s">
        <v>76</v>
      </c>
      <c r="C54" s="7"/>
      <c r="D54" s="3" t="s">
        <v>94</v>
      </c>
      <c r="E54" s="3"/>
      <c r="F54" s="3"/>
      <c r="G54" s="1">
        <f t="shared" si="5"/>
        <v>0</v>
      </c>
      <c r="H54" s="3">
        <v>23</v>
      </c>
      <c r="I54" s="3"/>
      <c r="J54" s="25">
        <f t="shared" ref="J54" si="6">IF(I54&gt;0, I54,H54)</f>
        <v>23</v>
      </c>
      <c r="K54" s="26"/>
      <c r="L54" s="26"/>
      <c r="M54" s="25">
        <f t="shared" ref="M54" si="7">IF(L54&gt;0,L54,K54)</f>
        <v>0</v>
      </c>
      <c r="N54" s="27"/>
      <c r="O54" s="28"/>
      <c r="P54" s="29">
        <f t="shared" si="3"/>
        <v>23</v>
      </c>
      <c r="Q54" s="30" t="str">
        <f t="shared" si="4"/>
        <v>F</v>
      </c>
      <c r="R54" s="32"/>
    </row>
    <row r="55" spans="1:18" x14ac:dyDescent="0.2">
      <c r="A55" s="24"/>
      <c r="B55" s="7" t="s">
        <v>77</v>
      </c>
      <c r="C55" s="7"/>
      <c r="D55" s="3" t="s">
        <v>94</v>
      </c>
      <c r="E55" s="3"/>
      <c r="F55" s="3"/>
      <c r="G55" s="1">
        <f t="shared" si="5"/>
        <v>0</v>
      </c>
      <c r="H55" s="3">
        <v>5</v>
      </c>
      <c r="I55" s="3">
        <v>15</v>
      </c>
      <c r="J55" s="25">
        <f t="shared" si="1"/>
        <v>15</v>
      </c>
      <c r="K55" s="26"/>
      <c r="L55" s="26"/>
      <c r="M55" s="25">
        <f t="shared" si="2"/>
        <v>0</v>
      </c>
      <c r="N55" s="27"/>
      <c r="O55" s="28"/>
      <c r="P55" s="29">
        <f t="shared" si="3"/>
        <v>15</v>
      </c>
      <c r="Q55" s="30" t="str">
        <f t="shared" si="4"/>
        <v>F</v>
      </c>
      <c r="R55" s="32"/>
    </row>
    <row r="56" spans="1:18" x14ac:dyDescent="0.2">
      <c r="A56" s="24"/>
      <c r="B56" s="7" t="s">
        <v>78</v>
      </c>
      <c r="C56" s="7"/>
      <c r="D56" s="3" t="s">
        <v>94</v>
      </c>
      <c r="E56" s="3"/>
      <c r="F56" s="3"/>
      <c r="G56" s="1">
        <f t="shared" si="5"/>
        <v>0</v>
      </c>
      <c r="H56" s="3">
        <v>8</v>
      </c>
      <c r="I56" s="3">
        <v>13</v>
      </c>
      <c r="J56" s="25">
        <f t="shared" si="1"/>
        <v>13</v>
      </c>
      <c r="K56" s="26"/>
      <c r="L56" s="26"/>
      <c r="M56" s="25">
        <f t="shared" si="2"/>
        <v>0</v>
      </c>
      <c r="N56" s="27"/>
      <c r="O56" s="28"/>
      <c r="P56" s="29">
        <f t="shared" si="3"/>
        <v>13</v>
      </c>
      <c r="Q56" s="30" t="str">
        <f t="shared" si="4"/>
        <v>F</v>
      </c>
      <c r="R56" s="32"/>
    </row>
    <row r="57" spans="1:18" x14ac:dyDescent="0.2">
      <c r="A57" s="24"/>
      <c r="B57" s="7" t="s">
        <v>79</v>
      </c>
      <c r="C57" s="7"/>
      <c r="D57" s="3" t="s">
        <v>94</v>
      </c>
      <c r="E57" s="3"/>
      <c r="F57" s="3"/>
      <c r="G57" s="1">
        <f t="shared" si="5"/>
        <v>0</v>
      </c>
      <c r="H57" s="3"/>
      <c r="I57" s="3">
        <v>15</v>
      </c>
      <c r="J57" s="25">
        <f t="shared" si="1"/>
        <v>15</v>
      </c>
      <c r="K57" s="26"/>
      <c r="L57" s="26"/>
      <c r="M57" s="25">
        <f t="shared" si="2"/>
        <v>0</v>
      </c>
      <c r="N57" s="27"/>
      <c r="O57" s="28"/>
      <c r="P57" s="29">
        <f t="shared" si="3"/>
        <v>15</v>
      </c>
      <c r="Q57" s="30" t="str">
        <f t="shared" si="4"/>
        <v>F</v>
      </c>
      <c r="R57" s="32"/>
    </row>
    <row r="58" spans="1:18" x14ac:dyDescent="0.2">
      <c r="A58" s="24"/>
      <c r="B58" s="7" t="s">
        <v>80</v>
      </c>
      <c r="C58" s="7"/>
      <c r="D58" s="3" t="s">
        <v>94</v>
      </c>
      <c r="E58" s="3"/>
      <c r="F58" s="3"/>
      <c r="G58" s="1">
        <f t="shared" si="5"/>
        <v>0</v>
      </c>
      <c r="H58" s="3">
        <v>7</v>
      </c>
      <c r="I58" s="3">
        <v>16</v>
      </c>
      <c r="J58" s="25">
        <f t="shared" si="1"/>
        <v>16</v>
      </c>
      <c r="K58" s="26"/>
      <c r="L58" s="26"/>
      <c r="M58" s="25">
        <f t="shared" si="2"/>
        <v>0</v>
      </c>
      <c r="N58" s="27"/>
      <c r="O58" s="28"/>
      <c r="P58" s="29">
        <f t="shared" si="3"/>
        <v>16</v>
      </c>
      <c r="Q58" s="30" t="str">
        <f t="shared" si="4"/>
        <v>F</v>
      </c>
      <c r="R58" s="32"/>
    </row>
    <row r="59" spans="1:18" x14ac:dyDescent="0.2">
      <c r="A59" s="24"/>
      <c r="B59" s="7" t="s">
        <v>81</v>
      </c>
      <c r="C59" s="7"/>
      <c r="D59" s="3" t="s">
        <v>94</v>
      </c>
      <c r="E59" s="3"/>
      <c r="F59" s="3"/>
      <c r="G59" s="1">
        <f t="shared" si="5"/>
        <v>0</v>
      </c>
      <c r="H59" s="3">
        <v>2</v>
      </c>
      <c r="I59" s="3">
        <v>15</v>
      </c>
      <c r="J59" s="25">
        <f t="shared" si="1"/>
        <v>15</v>
      </c>
      <c r="K59" s="26"/>
      <c r="L59" s="26"/>
      <c r="M59" s="25">
        <f t="shared" si="2"/>
        <v>0</v>
      </c>
      <c r="N59" s="27"/>
      <c r="O59" s="28"/>
      <c r="P59" s="29">
        <f t="shared" si="3"/>
        <v>15</v>
      </c>
      <c r="Q59" s="30" t="str">
        <f t="shared" si="4"/>
        <v>F</v>
      </c>
      <c r="R59" s="32"/>
    </row>
    <row r="60" spans="1:18" x14ac:dyDescent="0.2">
      <c r="A60" s="24"/>
      <c r="B60" s="7" t="s">
        <v>82</v>
      </c>
      <c r="C60" s="7"/>
      <c r="D60" s="3" t="s">
        <v>94</v>
      </c>
      <c r="E60" s="3"/>
      <c r="F60" s="3"/>
      <c r="G60" s="1">
        <f t="shared" si="5"/>
        <v>0</v>
      </c>
      <c r="H60" s="3">
        <v>7</v>
      </c>
      <c r="I60" s="3">
        <v>20</v>
      </c>
      <c r="J60" s="25">
        <f t="shared" si="1"/>
        <v>20</v>
      </c>
      <c r="K60" s="26"/>
      <c r="L60" s="26"/>
      <c r="M60" s="25">
        <f t="shared" si="2"/>
        <v>0</v>
      </c>
      <c r="N60" s="38"/>
      <c r="O60" s="28"/>
      <c r="P60" s="29">
        <f t="shared" si="3"/>
        <v>20</v>
      </c>
      <c r="Q60" s="30" t="str">
        <f t="shared" si="4"/>
        <v>F</v>
      </c>
      <c r="R60" s="32"/>
    </row>
    <row r="61" spans="1:18" x14ac:dyDescent="0.2">
      <c r="A61" s="24"/>
      <c r="B61" s="7" t="s">
        <v>83</v>
      </c>
      <c r="C61" s="7"/>
      <c r="D61" s="3" t="s">
        <v>94</v>
      </c>
      <c r="E61" s="3"/>
      <c r="F61" s="3"/>
      <c r="G61" s="1">
        <f t="shared" si="5"/>
        <v>0</v>
      </c>
      <c r="H61" s="3">
        <v>23</v>
      </c>
      <c r="I61" s="3"/>
      <c r="J61" s="25">
        <f t="shared" si="1"/>
        <v>23</v>
      </c>
      <c r="K61" s="26"/>
      <c r="L61" s="26"/>
      <c r="M61" s="25">
        <f t="shared" si="2"/>
        <v>0</v>
      </c>
      <c r="N61" s="27"/>
      <c r="O61" s="28"/>
      <c r="P61" s="29">
        <f t="shared" si="3"/>
        <v>23</v>
      </c>
      <c r="Q61" s="30" t="str">
        <f t="shared" si="4"/>
        <v>F</v>
      </c>
      <c r="R61" s="32"/>
    </row>
    <row r="62" spans="1:18" x14ac:dyDescent="0.2">
      <c r="A62" s="24"/>
      <c r="B62" s="7" t="s">
        <v>84</v>
      </c>
      <c r="C62" s="7"/>
      <c r="D62" s="3" t="s">
        <v>94</v>
      </c>
      <c r="E62" s="3"/>
      <c r="F62" s="3"/>
      <c r="G62" s="1">
        <f t="shared" si="5"/>
        <v>0</v>
      </c>
      <c r="H62" s="3"/>
      <c r="I62" s="3">
        <v>11</v>
      </c>
      <c r="J62" s="25">
        <f t="shared" si="1"/>
        <v>11</v>
      </c>
      <c r="K62" s="26"/>
      <c r="L62" s="26"/>
      <c r="M62" s="25">
        <f t="shared" si="2"/>
        <v>0</v>
      </c>
      <c r="N62" s="27"/>
      <c r="O62" s="28"/>
      <c r="P62" s="29">
        <f t="shared" si="3"/>
        <v>11</v>
      </c>
      <c r="Q62" s="30" t="str">
        <f t="shared" si="4"/>
        <v>F</v>
      </c>
      <c r="R62" s="32"/>
    </row>
    <row r="63" spans="1:18" x14ac:dyDescent="0.2">
      <c r="A63" s="24"/>
      <c r="B63" s="7" t="s">
        <v>85</v>
      </c>
      <c r="C63" s="7"/>
      <c r="D63" s="3" t="s">
        <v>94</v>
      </c>
      <c r="E63" s="3"/>
      <c r="F63" s="3"/>
      <c r="G63" s="1">
        <f t="shared" si="5"/>
        <v>0</v>
      </c>
      <c r="H63" s="3">
        <v>6</v>
      </c>
      <c r="I63" s="3"/>
      <c r="J63" s="25">
        <f t="shared" si="1"/>
        <v>6</v>
      </c>
      <c r="K63" s="26"/>
      <c r="L63" s="26"/>
      <c r="M63" s="25">
        <f t="shared" si="2"/>
        <v>0</v>
      </c>
      <c r="N63" s="27"/>
      <c r="O63" s="28"/>
      <c r="P63" s="29">
        <f t="shared" si="3"/>
        <v>6</v>
      </c>
      <c r="Q63" s="30" t="str">
        <f t="shared" si="4"/>
        <v>F</v>
      </c>
      <c r="R63" s="32"/>
    </row>
    <row r="64" spans="1:18" x14ac:dyDescent="0.2">
      <c r="A64" s="24"/>
      <c r="B64" s="7" t="s">
        <v>86</v>
      </c>
      <c r="C64" s="7"/>
      <c r="D64" s="3" t="s">
        <v>94</v>
      </c>
      <c r="E64" s="3"/>
      <c r="F64" s="3"/>
      <c r="G64" s="1">
        <f t="shared" si="5"/>
        <v>0</v>
      </c>
      <c r="H64" s="3">
        <v>4</v>
      </c>
      <c r="I64" s="3">
        <v>15</v>
      </c>
      <c r="J64" s="25">
        <f t="shared" si="1"/>
        <v>15</v>
      </c>
      <c r="K64" s="26"/>
      <c r="L64" s="26"/>
      <c r="M64" s="25">
        <f t="shared" si="2"/>
        <v>0</v>
      </c>
      <c r="N64" s="27"/>
      <c r="O64" s="28"/>
      <c r="P64" s="29">
        <f t="shared" si="3"/>
        <v>15</v>
      </c>
      <c r="Q64" s="30" t="str">
        <f t="shared" si="4"/>
        <v>F</v>
      </c>
      <c r="R64" s="40"/>
    </row>
    <row r="65" spans="1:18" x14ac:dyDescent="0.2">
      <c r="A65" s="24"/>
      <c r="B65" s="7" t="s">
        <v>87</v>
      </c>
      <c r="C65" s="7"/>
      <c r="D65" s="3" t="s">
        <v>94</v>
      </c>
      <c r="E65" s="3"/>
      <c r="F65" s="3"/>
      <c r="G65" s="1">
        <f t="shared" si="5"/>
        <v>0</v>
      </c>
      <c r="H65" s="3"/>
      <c r="I65" s="3"/>
      <c r="J65" s="25">
        <f t="shared" ref="J65:J68" si="8">IF(I65&gt;0, I65,H65)</f>
        <v>0</v>
      </c>
      <c r="K65" s="26"/>
      <c r="L65" s="26"/>
      <c r="M65" s="25">
        <f t="shared" ref="M65:M68" si="9">IF(L65&gt;0,L65,K65)</f>
        <v>0</v>
      </c>
      <c r="N65" s="27"/>
      <c r="O65" s="28"/>
      <c r="P65" s="29">
        <f t="shared" si="3"/>
        <v>0</v>
      </c>
      <c r="Q65" s="30" t="str">
        <f t="shared" si="4"/>
        <v>F</v>
      </c>
      <c r="R65" s="40"/>
    </row>
    <row r="66" spans="1:18" x14ac:dyDescent="0.2">
      <c r="A66" s="24"/>
      <c r="B66" s="7" t="s">
        <v>88</v>
      </c>
      <c r="C66" s="7"/>
      <c r="D66" s="3" t="s">
        <v>94</v>
      </c>
      <c r="E66" s="3"/>
      <c r="F66" s="3"/>
      <c r="G66" s="1">
        <f t="shared" si="5"/>
        <v>0</v>
      </c>
      <c r="H66" s="3">
        <v>0</v>
      </c>
      <c r="I66" s="3"/>
      <c r="J66" s="25">
        <f t="shared" si="8"/>
        <v>0</v>
      </c>
      <c r="K66" s="26"/>
      <c r="L66" s="26"/>
      <c r="M66" s="25">
        <f t="shared" si="9"/>
        <v>0</v>
      </c>
      <c r="N66" s="27"/>
      <c r="O66" s="28"/>
      <c r="P66" s="29">
        <f t="shared" si="3"/>
        <v>0</v>
      </c>
      <c r="Q66" s="30" t="str">
        <f t="shared" si="4"/>
        <v>F</v>
      </c>
      <c r="R66" s="40"/>
    </row>
    <row r="67" spans="1:18" x14ac:dyDescent="0.2">
      <c r="A67" s="24"/>
      <c r="B67" s="7" t="s">
        <v>89</v>
      </c>
      <c r="C67" s="7"/>
      <c r="D67" s="3" t="s">
        <v>94</v>
      </c>
      <c r="E67" s="3"/>
      <c r="F67" s="3"/>
      <c r="G67" s="1">
        <f t="shared" si="5"/>
        <v>0</v>
      </c>
      <c r="H67" s="3"/>
      <c r="I67" s="3">
        <v>14</v>
      </c>
      <c r="J67" s="25">
        <f t="shared" si="8"/>
        <v>14</v>
      </c>
      <c r="K67" s="26"/>
      <c r="L67" s="26"/>
      <c r="M67" s="25">
        <f t="shared" si="9"/>
        <v>0</v>
      </c>
      <c r="N67" s="27"/>
      <c r="O67" s="28"/>
      <c r="P67" s="29">
        <f t="shared" si="3"/>
        <v>14</v>
      </c>
      <c r="Q67" s="30" t="str">
        <f t="shared" si="4"/>
        <v>F</v>
      </c>
      <c r="R67" s="40"/>
    </row>
    <row r="68" spans="1:18" x14ac:dyDescent="0.2">
      <c r="A68" s="24"/>
      <c r="B68" s="7" t="s">
        <v>90</v>
      </c>
      <c r="C68" s="7"/>
      <c r="D68" s="3" t="s">
        <v>94</v>
      </c>
      <c r="E68" s="3"/>
      <c r="F68" s="3"/>
      <c r="G68" s="1">
        <f t="shared" si="5"/>
        <v>0</v>
      </c>
      <c r="H68" s="3"/>
      <c r="I68" s="3"/>
      <c r="J68" s="25">
        <f t="shared" si="8"/>
        <v>0</v>
      </c>
      <c r="K68" s="26"/>
      <c r="L68" s="26"/>
      <c r="M68" s="25">
        <f t="shared" si="9"/>
        <v>0</v>
      </c>
      <c r="N68" s="27"/>
      <c r="O68" s="28"/>
      <c r="P68" s="29">
        <f t="shared" si="3"/>
        <v>0</v>
      </c>
      <c r="Q68" s="30" t="str">
        <f t="shared" si="4"/>
        <v>F</v>
      </c>
      <c r="R68" s="40"/>
    </row>
    <row r="69" spans="1:18" x14ac:dyDescent="0.2">
      <c r="A69" s="24"/>
      <c r="B69" s="7" t="s">
        <v>91</v>
      </c>
      <c r="C69" s="7"/>
      <c r="D69" s="3" t="s">
        <v>94</v>
      </c>
      <c r="E69" s="3"/>
      <c r="F69" s="3"/>
      <c r="G69" s="1">
        <f t="shared" si="5"/>
        <v>0</v>
      </c>
      <c r="H69" s="3">
        <v>3</v>
      </c>
      <c r="I69" s="3">
        <v>5</v>
      </c>
      <c r="J69" s="25">
        <f t="shared" ref="J69:J88" si="10">IF(I69&gt;0, I69,H69)</f>
        <v>5</v>
      </c>
      <c r="K69" s="26"/>
      <c r="L69" s="26"/>
      <c r="M69" s="25">
        <f t="shared" ref="M69:M88" si="11">IF(L69&gt;0,L69,K69)</f>
        <v>0</v>
      </c>
      <c r="N69" s="27"/>
      <c r="O69" s="28"/>
      <c r="P69" s="29">
        <f t="shared" si="3"/>
        <v>5</v>
      </c>
      <c r="Q69" s="30" t="str">
        <f t="shared" si="4"/>
        <v>F</v>
      </c>
      <c r="R69" s="40"/>
    </row>
    <row r="70" spans="1:18" x14ac:dyDescent="0.2">
      <c r="A70" s="24"/>
      <c r="B70" s="7" t="s">
        <v>92</v>
      </c>
      <c r="C70" s="7"/>
      <c r="D70" s="3" t="s">
        <v>94</v>
      </c>
      <c r="E70" s="3"/>
      <c r="F70" s="3"/>
      <c r="G70" s="1">
        <f t="shared" si="5"/>
        <v>0</v>
      </c>
      <c r="H70" s="3"/>
      <c r="I70" s="3"/>
      <c r="J70" s="25">
        <f t="shared" si="10"/>
        <v>0</v>
      </c>
      <c r="K70" s="26"/>
      <c r="L70" s="26"/>
      <c r="M70" s="25">
        <f t="shared" si="11"/>
        <v>0</v>
      </c>
      <c r="N70" s="27"/>
      <c r="O70" s="28"/>
      <c r="P70" s="29">
        <f t="shared" si="3"/>
        <v>0</v>
      </c>
      <c r="Q70" s="30" t="str">
        <f t="shared" si="4"/>
        <v>F</v>
      </c>
      <c r="R70" s="40"/>
    </row>
    <row r="71" spans="1:18" ht="17" thickBot="1" x14ac:dyDescent="0.25">
      <c r="A71" s="53"/>
      <c r="B71" s="54" t="s">
        <v>93</v>
      </c>
      <c r="C71" s="54"/>
      <c r="D71" s="55" t="s">
        <v>94</v>
      </c>
      <c r="E71" s="55"/>
      <c r="F71" s="55"/>
      <c r="G71" s="56">
        <f t="shared" si="5"/>
        <v>0</v>
      </c>
      <c r="H71" s="55"/>
      <c r="I71" s="55"/>
      <c r="J71" s="57">
        <f t="shared" si="10"/>
        <v>0</v>
      </c>
      <c r="K71" s="58"/>
      <c r="L71" s="58"/>
      <c r="M71" s="57">
        <f t="shared" si="11"/>
        <v>0</v>
      </c>
      <c r="N71" s="59"/>
      <c r="O71" s="60"/>
      <c r="P71" s="61">
        <f t="shared" si="3"/>
        <v>0</v>
      </c>
      <c r="Q71" s="62" t="str">
        <f t="shared" si="4"/>
        <v>F</v>
      </c>
      <c r="R71" s="63"/>
    </row>
    <row r="72" spans="1:18" ht="18" thickTop="1" thickBot="1" x14ac:dyDescent="0.25">
      <c r="A72" s="100" t="s">
        <v>99</v>
      </c>
      <c r="B72" s="101"/>
      <c r="C72" s="101"/>
      <c r="D72" s="101"/>
      <c r="E72" s="101"/>
      <c r="F72" s="101"/>
      <c r="G72" s="101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3"/>
    </row>
    <row r="73" spans="1:18" ht="17" thickTop="1" x14ac:dyDescent="0.2">
      <c r="A73" s="46"/>
      <c r="B73" s="7" t="s">
        <v>32</v>
      </c>
      <c r="C73" s="7"/>
      <c r="D73" s="3" t="s">
        <v>97</v>
      </c>
      <c r="E73" s="3"/>
      <c r="F73" s="3"/>
      <c r="G73" s="1">
        <f t="shared" ref="G73:G87" si="12">E73+F73</f>
        <v>0</v>
      </c>
      <c r="H73" s="3">
        <v>0</v>
      </c>
      <c r="I73" s="3">
        <v>5</v>
      </c>
      <c r="J73" s="37">
        <f t="shared" si="10"/>
        <v>5</v>
      </c>
      <c r="K73" s="47"/>
      <c r="L73" s="47"/>
      <c r="M73" s="37">
        <f t="shared" si="11"/>
        <v>0</v>
      </c>
      <c r="N73" s="48"/>
      <c r="O73" s="49"/>
      <c r="P73" s="50">
        <f t="shared" si="3"/>
        <v>5</v>
      </c>
      <c r="Q73" s="51" t="str">
        <f t="shared" si="4"/>
        <v>F</v>
      </c>
      <c r="R73" s="52"/>
    </row>
    <row r="74" spans="1:18" x14ac:dyDescent="0.2">
      <c r="A74" s="24"/>
      <c r="B74" s="7" t="s">
        <v>33</v>
      </c>
      <c r="C74" s="7"/>
      <c r="D74" s="3" t="s">
        <v>97</v>
      </c>
      <c r="E74" s="3"/>
      <c r="F74" s="3"/>
      <c r="G74" s="1">
        <f t="shared" si="12"/>
        <v>0</v>
      </c>
      <c r="H74" s="3"/>
      <c r="I74" s="3"/>
      <c r="J74" s="25">
        <f t="shared" si="10"/>
        <v>0</v>
      </c>
      <c r="K74" s="26"/>
      <c r="L74" s="26"/>
      <c r="M74" s="25">
        <f t="shared" si="11"/>
        <v>0</v>
      </c>
      <c r="N74" s="27"/>
      <c r="O74" s="28"/>
      <c r="P74" s="29">
        <f t="shared" si="3"/>
        <v>0</v>
      </c>
      <c r="Q74" s="30" t="str">
        <f t="shared" si="4"/>
        <v>F</v>
      </c>
      <c r="R74" s="40"/>
    </row>
    <row r="75" spans="1:18" x14ac:dyDescent="0.2">
      <c r="A75" s="24"/>
      <c r="B75" s="7" t="s">
        <v>34</v>
      </c>
      <c r="C75" s="7"/>
      <c r="D75" s="3" t="s">
        <v>72</v>
      </c>
      <c r="E75" s="3"/>
      <c r="F75" s="3"/>
      <c r="G75" s="1">
        <f t="shared" si="12"/>
        <v>0</v>
      </c>
      <c r="H75" s="3"/>
      <c r="I75" s="3"/>
      <c r="J75" s="25">
        <f t="shared" si="10"/>
        <v>0</v>
      </c>
      <c r="K75" s="26"/>
      <c r="L75" s="26"/>
      <c r="M75" s="25">
        <f t="shared" si="11"/>
        <v>0</v>
      </c>
      <c r="N75" s="27"/>
      <c r="O75" s="28"/>
      <c r="P75" s="29">
        <f t="shared" si="3"/>
        <v>0</v>
      </c>
      <c r="Q75" s="30" t="str">
        <f t="shared" si="4"/>
        <v>F</v>
      </c>
      <c r="R75" s="40"/>
    </row>
    <row r="76" spans="1:18" x14ac:dyDescent="0.2">
      <c r="A76" s="24"/>
      <c r="B76" s="7" t="s">
        <v>35</v>
      </c>
      <c r="C76" s="7"/>
      <c r="D76" s="3" t="s">
        <v>72</v>
      </c>
      <c r="E76" s="3"/>
      <c r="F76" s="3"/>
      <c r="G76" s="1">
        <f t="shared" si="12"/>
        <v>0</v>
      </c>
      <c r="H76" s="3"/>
      <c r="I76" s="3"/>
      <c r="J76" s="25">
        <f t="shared" si="10"/>
        <v>0</v>
      </c>
      <c r="K76" s="26"/>
      <c r="L76" s="26"/>
      <c r="M76" s="25">
        <f t="shared" si="11"/>
        <v>0</v>
      </c>
      <c r="N76" s="27"/>
      <c r="O76" s="28"/>
      <c r="P76" s="29">
        <f t="shared" si="3"/>
        <v>0</v>
      </c>
      <c r="Q76" s="30" t="str">
        <f t="shared" si="4"/>
        <v>F</v>
      </c>
      <c r="R76" s="40"/>
    </row>
    <row r="77" spans="1:18" x14ac:dyDescent="0.2">
      <c r="A77" s="24"/>
      <c r="B77" s="7" t="s">
        <v>38</v>
      </c>
      <c r="C77" s="7"/>
      <c r="D77" s="3" t="s">
        <v>72</v>
      </c>
      <c r="E77" s="3"/>
      <c r="F77" s="3"/>
      <c r="G77" s="1">
        <f t="shared" si="12"/>
        <v>0</v>
      </c>
      <c r="H77" s="3"/>
      <c r="I77" s="3"/>
      <c r="J77" s="25">
        <f t="shared" si="10"/>
        <v>0</v>
      </c>
      <c r="K77" s="26"/>
      <c r="L77" s="26"/>
      <c r="M77" s="25">
        <f t="shared" si="11"/>
        <v>0</v>
      </c>
      <c r="N77" s="27"/>
      <c r="O77" s="28"/>
      <c r="P77" s="29">
        <f t="shared" si="3"/>
        <v>0</v>
      </c>
      <c r="Q77" s="30" t="str">
        <f t="shared" si="4"/>
        <v>F</v>
      </c>
      <c r="R77" s="40"/>
    </row>
    <row r="78" spans="1:18" x14ac:dyDescent="0.2">
      <c r="A78" s="24"/>
      <c r="B78" s="7" t="s">
        <v>39</v>
      </c>
      <c r="C78" s="7"/>
      <c r="D78" s="3" t="s">
        <v>72</v>
      </c>
      <c r="E78" s="3"/>
      <c r="F78" s="3"/>
      <c r="G78" s="1">
        <f t="shared" si="12"/>
        <v>0</v>
      </c>
      <c r="H78" s="3"/>
      <c r="I78" s="3"/>
      <c r="J78" s="25">
        <f t="shared" si="10"/>
        <v>0</v>
      </c>
      <c r="K78" s="26"/>
      <c r="L78" s="26"/>
      <c r="M78" s="25">
        <f t="shared" si="11"/>
        <v>0</v>
      </c>
      <c r="N78" s="27"/>
      <c r="O78" s="28"/>
      <c r="P78" s="29">
        <f t="shared" si="3"/>
        <v>0</v>
      </c>
      <c r="Q78" s="30" t="str">
        <f t="shared" si="4"/>
        <v>F</v>
      </c>
      <c r="R78" s="40"/>
    </row>
    <row r="79" spans="1:18" x14ac:dyDescent="0.2">
      <c r="A79" s="24"/>
      <c r="B79" s="7" t="s">
        <v>41</v>
      </c>
      <c r="C79" s="7"/>
      <c r="D79" s="3" t="s">
        <v>72</v>
      </c>
      <c r="E79" s="3"/>
      <c r="F79" s="3"/>
      <c r="G79" s="1">
        <f t="shared" si="12"/>
        <v>0</v>
      </c>
      <c r="H79" s="3"/>
      <c r="I79" s="3"/>
      <c r="J79" s="25">
        <f t="shared" si="10"/>
        <v>0</v>
      </c>
      <c r="K79" s="26"/>
      <c r="L79" s="26"/>
      <c r="M79" s="25">
        <f t="shared" si="11"/>
        <v>0</v>
      </c>
      <c r="N79" s="27"/>
      <c r="O79" s="28"/>
      <c r="P79" s="29">
        <f t="shared" si="3"/>
        <v>0</v>
      </c>
      <c r="Q79" s="30" t="str">
        <f t="shared" si="4"/>
        <v>F</v>
      </c>
      <c r="R79" s="40"/>
    </row>
    <row r="80" spans="1:18" x14ac:dyDescent="0.2">
      <c r="A80" s="24"/>
      <c r="B80" s="7" t="s">
        <v>44</v>
      </c>
      <c r="C80" s="7"/>
      <c r="D80" s="3" t="s">
        <v>72</v>
      </c>
      <c r="E80" s="3"/>
      <c r="F80" s="3"/>
      <c r="G80" s="1">
        <f t="shared" si="12"/>
        <v>0</v>
      </c>
      <c r="H80" s="3"/>
      <c r="I80" s="3"/>
      <c r="J80" s="25">
        <f t="shared" si="10"/>
        <v>0</v>
      </c>
      <c r="K80" s="26"/>
      <c r="L80" s="26"/>
      <c r="M80" s="25">
        <f t="shared" si="11"/>
        <v>0</v>
      </c>
      <c r="N80" s="27"/>
      <c r="O80" s="28"/>
      <c r="P80" s="29">
        <f t="shared" si="3"/>
        <v>0</v>
      </c>
      <c r="Q80" s="30" t="str">
        <f t="shared" si="4"/>
        <v>F</v>
      </c>
      <c r="R80" s="40"/>
    </row>
    <row r="81" spans="1:18" x14ac:dyDescent="0.2">
      <c r="A81" s="24"/>
      <c r="B81" s="7" t="s">
        <v>95</v>
      </c>
      <c r="C81" s="7"/>
      <c r="D81" s="3" t="s">
        <v>72</v>
      </c>
      <c r="E81" s="3"/>
      <c r="F81" s="3"/>
      <c r="G81" s="1">
        <f t="shared" si="12"/>
        <v>0</v>
      </c>
      <c r="H81" s="3"/>
      <c r="I81" s="3"/>
      <c r="J81" s="25">
        <f t="shared" si="10"/>
        <v>0</v>
      </c>
      <c r="K81" s="26"/>
      <c r="L81" s="26"/>
      <c r="M81" s="25">
        <f t="shared" si="11"/>
        <v>0</v>
      </c>
      <c r="N81" s="27"/>
      <c r="O81" s="28"/>
      <c r="P81" s="29">
        <f t="shared" si="3"/>
        <v>0</v>
      </c>
      <c r="Q81" s="30" t="str">
        <f t="shared" si="4"/>
        <v>F</v>
      </c>
      <c r="R81" s="40"/>
    </row>
    <row r="82" spans="1:18" x14ac:dyDescent="0.2">
      <c r="A82" s="24"/>
      <c r="B82" s="7" t="s">
        <v>96</v>
      </c>
      <c r="C82" s="7"/>
      <c r="D82" s="3" t="s">
        <v>72</v>
      </c>
      <c r="E82" s="3"/>
      <c r="F82" s="3"/>
      <c r="G82" s="1">
        <f t="shared" si="12"/>
        <v>0</v>
      </c>
      <c r="H82" s="3"/>
      <c r="I82" s="3"/>
      <c r="J82" s="25">
        <f t="shared" si="10"/>
        <v>0</v>
      </c>
      <c r="K82" s="26"/>
      <c r="L82" s="26"/>
      <c r="M82" s="25">
        <f t="shared" si="11"/>
        <v>0</v>
      </c>
      <c r="N82" s="27"/>
      <c r="O82" s="28"/>
      <c r="P82" s="29">
        <f t="shared" si="3"/>
        <v>0</v>
      </c>
      <c r="Q82" s="30" t="str">
        <f t="shared" si="4"/>
        <v>F</v>
      </c>
      <c r="R82" s="40"/>
    </row>
    <row r="83" spans="1:18" x14ac:dyDescent="0.2">
      <c r="A83" s="24"/>
      <c r="B83" s="7" t="s">
        <v>36</v>
      </c>
      <c r="C83" s="7"/>
      <c r="D83" s="3" t="s">
        <v>94</v>
      </c>
      <c r="E83" s="3"/>
      <c r="F83" s="3"/>
      <c r="G83" s="1">
        <f t="shared" si="12"/>
        <v>0</v>
      </c>
      <c r="H83" s="3"/>
      <c r="I83" s="3"/>
      <c r="J83" s="25">
        <f t="shared" si="10"/>
        <v>0</v>
      </c>
      <c r="K83" s="26"/>
      <c r="L83" s="26"/>
      <c r="M83" s="25">
        <f t="shared" si="11"/>
        <v>0</v>
      </c>
      <c r="N83" s="27"/>
      <c r="O83" s="28"/>
      <c r="P83" s="29">
        <f t="shared" si="3"/>
        <v>0</v>
      </c>
      <c r="Q83" s="30" t="str">
        <f t="shared" si="4"/>
        <v>F</v>
      </c>
      <c r="R83" s="40"/>
    </row>
    <row r="84" spans="1:18" x14ac:dyDescent="0.2">
      <c r="A84" s="24"/>
      <c r="B84" s="7" t="s">
        <v>37</v>
      </c>
      <c r="C84" s="7"/>
      <c r="D84" s="3" t="s">
        <v>94</v>
      </c>
      <c r="E84" s="3"/>
      <c r="F84" s="3"/>
      <c r="G84" s="1">
        <f t="shared" si="12"/>
        <v>0</v>
      </c>
      <c r="H84" s="3"/>
      <c r="I84" s="3">
        <v>6</v>
      </c>
      <c r="J84" s="25">
        <f t="shared" si="10"/>
        <v>6</v>
      </c>
      <c r="K84" s="26"/>
      <c r="L84" s="26"/>
      <c r="M84" s="25">
        <f t="shared" si="11"/>
        <v>0</v>
      </c>
      <c r="N84" s="27"/>
      <c r="O84" s="28"/>
      <c r="P84" s="29">
        <f t="shared" si="3"/>
        <v>6</v>
      </c>
      <c r="Q84" s="30" t="str">
        <f t="shared" si="4"/>
        <v>F</v>
      </c>
      <c r="R84" s="40"/>
    </row>
    <row r="85" spans="1:18" x14ac:dyDescent="0.2">
      <c r="A85" s="24"/>
      <c r="B85" s="7" t="s">
        <v>40</v>
      </c>
      <c r="C85" s="7"/>
      <c r="D85" s="3" t="s">
        <v>94</v>
      </c>
      <c r="E85" s="3"/>
      <c r="F85" s="3"/>
      <c r="G85" s="1">
        <f t="shared" si="12"/>
        <v>0</v>
      </c>
      <c r="H85" s="3"/>
      <c r="I85" s="3"/>
      <c r="J85" s="25">
        <f t="shared" si="10"/>
        <v>0</v>
      </c>
      <c r="K85" s="26"/>
      <c r="L85" s="26"/>
      <c r="M85" s="25">
        <f t="shared" si="11"/>
        <v>0</v>
      </c>
      <c r="N85" s="27"/>
      <c r="O85" s="28"/>
      <c r="P85" s="29">
        <f t="shared" si="3"/>
        <v>0</v>
      </c>
      <c r="Q85" s="30" t="str">
        <f t="shared" si="4"/>
        <v>F</v>
      </c>
      <c r="R85" s="40"/>
    </row>
    <row r="86" spans="1:18" x14ac:dyDescent="0.2">
      <c r="A86" s="24"/>
      <c r="B86" s="7" t="s">
        <v>42</v>
      </c>
      <c r="C86" s="7"/>
      <c r="D86" s="3" t="s">
        <v>94</v>
      </c>
      <c r="E86" s="3"/>
      <c r="F86" s="3"/>
      <c r="G86" s="1">
        <f t="shared" si="12"/>
        <v>0</v>
      </c>
      <c r="H86" s="3"/>
      <c r="I86" s="3"/>
      <c r="J86" s="25">
        <f t="shared" si="10"/>
        <v>0</v>
      </c>
      <c r="K86" s="26"/>
      <c r="L86" s="26"/>
      <c r="M86" s="25">
        <f t="shared" si="11"/>
        <v>0</v>
      </c>
      <c r="N86" s="27"/>
      <c r="O86" s="28"/>
      <c r="P86" s="29">
        <f t="shared" si="3"/>
        <v>0</v>
      </c>
      <c r="Q86" s="30" t="str">
        <f t="shared" si="4"/>
        <v>F</v>
      </c>
      <c r="R86" s="40"/>
    </row>
    <row r="87" spans="1:18" x14ac:dyDescent="0.2">
      <c r="A87" s="24"/>
      <c r="B87" s="7" t="s">
        <v>98</v>
      </c>
      <c r="C87" s="7"/>
      <c r="D87" s="3" t="s">
        <v>94</v>
      </c>
      <c r="E87" s="3"/>
      <c r="F87" s="3"/>
      <c r="G87" s="1">
        <f t="shared" si="12"/>
        <v>0</v>
      </c>
      <c r="H87" s="3"/>
      <c r="I87" s="3"/>
      <c r="J87" s="25">
        <f t="shared" si="10"/>
        <v>0</v>
      </c>
      <c r="K87" s="26"/>
      <c r="L87" s="26"/>
      <c r="M87" s="25">
        <f t="shared" si="11"/>
        <v>0</v>
      </c>
      <c r="N87" s="27"/>
      <c r="O87" s="28"/>
      <c r="P87" s="29">
        <f t="shared" si="3"/>
        <v>0</v>
      </c>
      <c r="Q87" s="30" t="str">
        <f t="shared" si="4"/>
        <v>F</v>
      </c>
      <c r="R87" s="40"/>
    </row>
    <row r="88" spans="1:18" x14ac:dyDescent="0.2">
      <c r="A88" s="24"/>
      <c r="B88" s="7"/>
      <c r="C88" s="7"/>
      <c r="D88" s="3"/>
      <c r="E88" s="3"/>
      <c r="F88" s="3"/>
      <c r="G88" s="1">
        <f>E88+F88</f>
        <v>0</v>
      </c>
      <c r="H88" s="3"/>
      <c r="I88" s="3"/>
      <c r="J88" s="25">
        <f t="shared" si="10"/>
        <v>0</v>
      </c>
      <c r="K88" s="26"/>
      <c r="L88" s="26"/>
      <c r="M88" s="25">
        <f t="shared" si="11"/>
        <v>0</v>
      </c>
      <c r="N88" s="27"/>
      <c r="O88" s="28"/>
      <c r="P88" s="29">
        <f t="shared" si="3"/>
        <v>0</v>
      </c>
      <c r="Q88" s="30" t="str">
        <f t="shared" si="4"/>
        <v>F</v>
      </c>
      <c r="R88" s="40"/>
    </row>
    <row r="89" spans="1:18" ht="17" thickBot="1" x14ac:dyDescent="0.25">
      <c r="A89" s="24"/>
      <c r="B89" s="8"/>
      <c r="C89" s="9"/>
      <c r="D89" s="4"/>
      <c r="E89" s="4"/>
      <c r="F89" s="4"/>
      <c r="G89" s="2">
        <f>E89+F89</f>
        <v>0</v>
      </c>
      <c r="H89" s="4"/>
      <c r="I89" s="4"/>
      <c r="J89" s="41">
        <f>IF(I89&gt;0, I89,H89)</f>
        <v>0</v>
      </c>
      <c r="K89" s="42"/>
      <c r="L89" s="42"/>
      <c r="M89" s="41">
        <f>IF(L89&gt;0,L89,K89)</f>
        <v>0</v>
      </c>
      <c r="N89" s="42"/>
      <c r="O89" s="43"/>
      <c r="P89" s="29">
        <f>J89+M89</f>
        <v>0</v>
      </c>
      <c r="Q89" s="44" t="str">
        <f>IF(P89&lt;R$1,S$1,(IF(P89&lt;R$2,S$2,(IF(P89&lt;R$3,S$3,(IF(P89&lt;R$4,S$4,(IF(P89&lt;R$5,S$5,S$6)))))))))</f>
        <v>F</v>
      </c>
      <c r="R89" s="45"/>
    </row>
  </sheetData>
  <mergeCells count="21">
    <mergeCell ref="A72:G72"/>
    <mergeCell ref="H72:R72"/>
    <mergeCell ref="A10:F10"/>
    <mergeCell ref="G10:Q10"/>
    <mergeCell ref="Q7:Q9"/>
    <mergeCell ref="H8:I8"/>
    <mergeCell ref="K8:L8"/>
    <mergeCell ref="A1:P1"/>
    <mergeCell ref="A3:C3"/>
    <mergeCell ref="A7:A9"/>
    <mergeCell ref="D7:D9"/>
    <mergeCell ref="P7:P9"/>
    <mergeCell ref="B8:B9"/>
    <mergeCell ref="J8:J9"/>
    <mergeCell ref="N8:N9"/>
    <mergeCell ref="O8:O9"/>
    <mergeCell ref="C7:C9"/>
    <mergeCell ref="H5:I5"/>
    <mergeCell ref="F8:F9"/>
    <mergeCell ref="E8:E9"/>
    <mergeCell ref="G8:G9"/>
  </mergeCells>
  <phoneticPr fontId="1" type="noConversion"/>
  <pageMargins left="0.75" right="0.75" top="1" bottom="1" header="0.5" footer="0.5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2025-12-25T14:43:36Z</dcterms:modified>
</cp:coreProperties>
</file>