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I/polbeh/results/"/>
    </mc:Choice>
  </mc:AlternateContent>
  <xr:revisionPtr revIDLastSave="0" documentId="13_ncr:1_{4DC849EA-8AFA-AA41-86B8-24D3C3D41408}" xr6:coauthVersionLast="47" xr6:coauthVersionMax="47" xr10:uidLastSave="{00000000-0000-0000-0000-000000000000}"/>
  <bookViews>
    <workbookView xWindow="1720" yWindow="500" windowWidth="23880" windowHeight="13720" xr2:uid="{00000000-000D-0000-FFFF-FFFF00000000}"/>
  </bookViews>
  <sheets>
    <sheet name="Bodovi" sheetId="1" r:id="rId1"/>
  </sheets>
  <definedNames>
    <definedName name="_xlnm.Print_Area" localSheetId="0">Bodovi!$A$1:$U$60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Q60" i="1"/>
  <c r="Q59" i="1"/>
  <c r="Q57" i="1"/>
  <c r="Q56" i="1"/>
  <c r="Q54" i="1"/>
  <c r="Q52" i="1"/>
  <c r="Q50" i="1"/>
  <c r="Q48" i="1"/>
  <c r="Q45" i="1"/>
  <c r="Q43" i="1"/>
  <c r="Q42" i="1"/>
  <c r="Q41" i="1"/>
  <c r="Q35" i="1"/>
  <c r="P60" i="1"/>
  <c r="P59" i="1"/>
  <c r="P57" i="1"/>
  <c r="P56" i="1"/>
  <c r="P55" i="1"/>
  <c r="Q55" i="1" s="1"/>
  <c r="P54" i="1"/>
  <c r="P52" i="1"/>
  <c r="P51" i="1"/>
  <c r="Q51" i="1" s="1"/>
  <c r="P50" i="1"/>
  <c r="P48" i="1"/>
  <c r="P45" i="1"/>
  <c r="P43" i="1"/>
  <c r="P42" i="1"/>
  <c r="P41" i="1"/>
  <c r="P38" i="1"/>
  <c r="Q38" i="1" s="1"/>
  <c r="P36" i="1"/>
  <c r="Q36" i="1" s="1"/>
  <c r="P35" i="1"/>
  <c r="J55" i="1"/>
  <c r="J54" i="1"/>
  <c r="J53" i="1"/>
  <c r="P53" i="1" s="1"/>
  <c r="Q53" i="1" s="1"/>
  <c r="J52" i="1"/>
  <c r="J51" i="1"/>
  <c r="J50" i="1"/>
  <c r="J49" i="1"/>
  <c r="P49" i="1" s="1"/>
  <c r="Q49" i="1" s="1"/>
  <c r="J48" i="1"/>
  <c r="J47" i="1"/>
  <c r="P47" i="1" s="1"/>
  <c r="Q47" i="1" s="1"/>
  <c r="J46" i="1"/>
  <c r="P46" i="1" s="1"/>
  <c r="Q46" i="1" s="1"/>
  <c r="J45" i="1"/>
  <c r="J44" i="1"/>
  <c r="P44" i="1" s="1"/>
  <c r="Q44" i="1" s="1"/>
  <c r="J43" i="1"/>
  <c r="J42" i="1"/>
  <c r="J41" i="1"/>
  <c r="J40" i="1"/>
  <c r="P40" i="1" s="1"/>
  <c r="Q40" i="1" s="1"/>
  <c r="J39" i="1"/>
  <c r="P39" i="1" s="1"/>
  <c r="Q39" i="1" s="1"/>
  <c r="J38" i="1"/>
  <c r="J37" i="1"/>
  <c r="P37" i="1" s="1"/>
  <c r="Q37" i="1" s="1"/>
  <c r="J36" i="1"/>
  <c r="J35" i="1"/>
  <c r="J34" i="1"/>
  <c r="P34" i="1" s="1"/>
  <c r="Q34" i="1" s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U8" i="1"/>
  <c r="I6" i="1"/>
  <c r="H6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J60" i="1"/>
  <c r="J59" i="1"/>
  <c r="J58" i="1"/>
  <c r="P58" i="1" s="1"/>
  <c r="Q58" i="1" s="1"/>
  <c r="J57" i="1"/>
  <c r="J56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P12" i="1" l="1"/>
  <c r="P29" i="1"/>
  <c r="Q29" i="1" s="1"/>
  <c r="P19" i="1"/>
  <c r="Q19" i="1" s="1"/>
  <c r="P31" i="1"/>
  <c r="Q31" i="1" s="1"/>
  <c r="P28" i="1"/>
  <c r="Q28" i="1" s="1"/>
  <c r="P20" i="1"/>
  <c r="Q20" i="1" s="1"/>
  <c r="P33" i="1"/>
  <c r="Q33" i="1" s="1"/>
  <c r="P15" i="1"/>
  <c r="Q15" i="1" s="1"/>
  <c r="P17" i="1"/>
  <c r="Q17" i="1" s="1"/>
  <c r="P23" i="1"/>
  <c r="Q23" i="1" s="1"/>
  <c r="P11" i="1"/>
  <c r="Q11" i="1" s="1"/>
  <c r="P13" i="1"/>
  <c r="Q13" i="1" s="1"/>
  <c r="P10" i="1"/>
  <c r="Q10" i="1" s="1"/>
  <c r="P27" i="1"/>
  <c r="Q27" i="1" s="1"/>
  <c r="P21" i="1"/>
  <c r="Q21" i="1" s="1"/>
  <c r="P14" i="1"/>
  <c r="Q14" i="1" s="1"/>
  <c r="P22" i="1"/>
  <c r="Q22" i="1" s="1"/>
  <c r="P30" i="1"/>
  <c r="Q30" i="1" s="1"/>
  <c r="P16" i="1"/>
  <c r="Q16" i="1" s="1"/>
  <c r="P24" i="1"/>
  <c r="Q24" i="1" s="1"/>
  <c r="P32" i="1"/>
  <c r="Q32" i="1" s="1"/>
  <c r="P25" i="1"/>
  <c r="Q25" i="1" s="1"/>
  <c r="P18" i="1"/>
  <c r="Q18" i="1" s="1"/>
  <c r="P26" i="1"/>
  <c r="Q26" i="1" s="1"/>
  <c r="Q12" i="1"/>
  <c r="T6" i="1" l="1"/>
  <c r="T5" i="1"/>
  <c r="T2" i="1"/>
  <c r="T4" i="1"/>
  <c r="T3" i="1"/>
  <c r="U5" i="1" l="1"/>
  <c r="U4" i="1"/>
  <c r="T1" i="1"/>
  <c r="U1" i="1" s="1"/>
  <c r="U9" i="1"/>
  <c r="V9" i="1" s="1"/>
  <c r="U2" i="1"/>
  <c r="U6" i="1"/>
  <c r="U3" i="1"/>
</calcChain>
</file>

<file path=xl/sharedStrings.xml><?xml version="1.0" encoding="utf-8"?>
<sst xmlns="http://schemas.openxmlformats.org/spreadsheetml/2006/main" count="135" uniqueCount="85">
  <si>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</si>
  <si>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</si>
  <si>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</si>
  <si>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</si>
  <si>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</si>
  <si>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</si>
  <si>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</si>
  <si>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</si>
  <si>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</si>
  <si>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</si>
  <si>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</si>
  <si>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</si>
  <si>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</si>
  <si>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</si>
  <si>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</si>
  <si>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</si>
  <si>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</si>
  <si>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</si>
  <si>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</si>
  <si>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</si>
  <si>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</si>
  <si>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</si>
  <si>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2024-2025. zimski semestar</t>
  </si>
  <si>
    <t>Prosjek</t>
  </si>
  <si>
    <t>TEST (30 bodova)</t>
  </si>
  <si>
    <t>Redovni</t>
  </si>
  <si>
    <t>Ispit (50 poena)</t>
  </si>
  <si>
    <t>Vježbe</t>
  </si>
  <si>
    <t>Aktivnost</t>
  </si>
  <si>
    <t>Semestar</t>
  </si>
  <si>
    <t>174 / 2010</t>
  </si>
  <si>
    <t>NOV</t>
  </si>
  <si>
    <t>PREDMET: Političko ponašanje</t>
  </si>
  <si>
    <t>1 / 2023</t>
  </si>
  <si>
    <t>3 / 2023</t>
  </si>
  <si>
    <t>4 / 2023</t>
  </si>
  <si>
    <t>5 / 2023</t>
  </si>
  <si>
    <t>6 / 2023</t>
  </si>
  <si>
    <t>7 / 2023</t>
  </si>
  <si>
    <t>8 / 2023</t>
  </si>
  <si>
    <t>9 / 2023</t>
  </si>
  <si>
    <t>10 / 2023</t>
  </si>
  <si>
    <t>13 / 2023</t>
  </si>
  <si>
    <t>14 / 2023</t>
  </si>
  <si>
    <t>15 / 2023</t>
  </si>
  <si>
    <t>16 / 2023</t>
  </si>
  <si>
    <t>17 / 2023</t>
  </si>
  <si>
    <t>18 / 2023</t>
  </si>
  <si>
    <t>20 / 2023</t>
  </si>
  <si>
    <t>21 / 2023</t>
  </si>
  <si>
    <t>23 / 2023</t>
  </si>
  <si>
    <t>24 / 2023</t>
  </si>
  <si>
    <t>25 / 2023</t>
  </si>
  <si>
    <t>26 / 2023</t>
  </si>
  <si>
    <t>27 / 2023</t>
  </si>
  <si>
    <t>29 / 2023</t>
  </si>
  <si>
    <t>30 / 2023</t>
  </si>
  <si>
    <t>31 / 2023</t>
  </si>
  <si>
    <t>32 / 2023</t>
  </si>
  <si>
    <t>33 / 2023</t>
  </si>
  <si>
    <t>34 / 2023</t>
  </si>
  <si>
    <t>35 / 2023</t>
  </si>
  <si>
    <t>36 / 2023</t>
  </si>
  <si>
    <t>37 / 2023</t>
  </si>
  <si>
    <t>39 / 2023</t>
  </si>
  <si>
    <t>45 / 2023</t>
  </si>
  <si>
    <t>51 / 2023</t>
  </si>
  <si>
    <t>52 / 2023</t>
  </si>
  <si>
    <t>55 / 2023</t>
  </si>
  <si>
    <t>57 / 2023</t>
  </si>
  <si>
    <t>58 / 2023</t>
  </si>
  <si>
    <t>59 / 2023</t>
  </si>
  <si>
    <t>9 / 2022</t>
  </si>
  <si>
    <t>16 / 2022</t>
  </si>
  <si>
    <t>53 / 2022</t>
  </si>
  <si>
    <t>55 / 2022</t>
  </si>
  <si>
    <t>141 / 2022</t>
  </si>
  <si>
    <t>43 / 2021</t>
  </si>
  <si>
    <t>55 / 2021</t>
  </si>
  <si>
    <t>58 / 2021</t>
  </si>
  <si>
    <t>13 / 2020</t>
  </si>
  <si>
    <t>47 / 2020</t>
  </si>
  <si>
    <t>30 / 2017</t>
  </si>
  <si>
    <t>63 / 2017</t>
  </si>
  <si>
    <t>PMO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</si>
</sst>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3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164" fontId="3" fillId="3" borderId="0" xfId="0" applyNumberFormat="1" applyFont="1" applyFill="1" applyAlignment="1">
      <alignment vertical="center" wrapText="1" shrinkToFit="1"/>
    </xf>
    <xf numFmtId="0" fontId="6" fillId="3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6" fillId="3" borderId="4" xfId="0" applyFont="1" applyFill="1" applyBorder="1"/>
    <xf numFmtId="0" fontId="6" fillId="4" borderId="4" xfId="0" applyFont="1" applyFill="1" applyBorder="1"/>
    <xf numFmtId="0" fontId="8" fillId="0" borderId="2" xfId="0" applyFont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5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4" fontId="6" fillId="4" borderId="12" xfId="0" applyNumberFormat="1" applyFont="1" applyFill="1" applyBorder="1"/>
    <xf numFmtId="0" fontId="6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 shrinkToFit="1"/>
    </xf>
    <xf numFmtId="0" fontId="6" fillId="4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4" borderId="9" xfId="0" applyFont="1" applyFill="1" applyBorder="1" applyAlignment="1">
      <alignment horizontal="center" vertical="center" textRotation="90" wrapText="1" shrinkToFit="1"/>
    </xf>
    <xf numFmtId="0" fontId="3" fillId="4" borderId="5" xfId="0" applyFont="1" applyFill="1" applyBorder="1" applyAlignment="1">
      <alignment horizontal="center" vertical="center" textRotation="90" wrapText="1" shrinkToFit="1"/>
    </xf>
    <xf numFmtId="0" fontId="3" fillId="3" borderId="13" xfId="0" applyFont="1" applyFill="1" applyBorder="1" applyAlignment="1">
      <alignment horizontal="center" vertical="center" textRotation="90" wrapText="1" shrinkToFit="1"/>
    </xf>
    <xf numFmtId="0" fontId="3" fillId="3" borderId="14" xfId="0" applyFont="1" applyFill="1" applyBorder="1" applyAlignment="1">
      <alignment horizontal="center" vertical="center" textRotation="90" wrapText="1" shrinkToFit="1"/>
    </xf>
    <xf numFmtId="0" fontId="3" fillId="3" borderId="16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4" borderId="12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5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abSelected="1" zoomScaleNormal="80" workbookViewId="0">
      <pane ySplit="9" topLeftCell="A10" activePane="bottomLeft" state="frozen"/>
      <selection pane="bottomLeft" activeCell="I15" sqref="I15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4.33203125" style="5" customWidth="1"/>
    <col min="6" max="7" width="5.33203125" style="5" customWidth="1"/>
    <col min="8" max="8" width="8.83203125" style="21" customWidth="1"/>
    <col min="9" max="9" width="8.83203125" style="1" customWidth="1"/>
    <col min="10" max="10" width="6.83203125" style="1" customWidth="1"/>
    <col min="11" max="11" width="8.1640625" style="1" customWidth="1"/>
    <col min="12" max="12" width="9" style="1" customWidth="1"/>
    <col min="13" max="13" width="5.33203125" style="2" customWidth="1"/>
    <col min="14" max="14" width="9.33203125" style="2" customWidth="1"/>
    <col min="15" max="15" width="7.5" style="2" customWidth="1"/>
    <col min="16" max="16" width="7.33203125" style="2" customWidth="1"/>
    <col min="17" max="17" width="5.6640625" style="1" customWidth="1"/>
    <col min="18" max="18" width="11.5" style="1"/>
    <col min="19" max="19" width="4.83203125" style="2" customWidth="1"/>
    <col min="20" max="20" width="8.6640625" style="2" customWidth="1"/>
    <col min="21" max="21" width="5.83203125" style="2" customWidth="1"/>
    <col min="22" max="16384" width="11.5" style="2"/>
  </cols>
  <sheetData>
    <row r="1" spans="1:22" ht="18" customHeight="1" x14ac:dyDescent="0.2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R1" s="1">
        <v>50</v>
      </c>
      <c r="S1" s="2" t="s">
        <v>5</v>
      </c>
      <c r="T1" s="2">
        <f>U8-(T2+T3+T4+T5+T6)</f>
        <v>0</v>
      </c>
      <c r="U1" s="13" t="e">
        <f>T1/U8*100</f>
        <v>#DIV/0!</v>
      </c>
    </row>
    <row r="2" spans="1:22" ht="18" customHeight="1" x14ac:dyDescent="0.2">
      <c r="A2" s="1"/>
      <c r="C2" s="4"/>
      <c r="R2" s="1">
        <v>60</v>
      </c>
      <c r="S2" s="2" t="s">
        <v>6</v>
      </c>
      <c r="T2" s="2">
        <f>COUNTIF(Q10:Q61, "E")</f>
        <v>0</v>
      </c>
      <c r="U2" s="13" t="e">
        <f>T2/U8*100</f>
        <v>#DIV/0!</v>
      </c>
    </row>
    <row r="3" spans="1:22" ht="18" customHeight="1" x14ac:dyDescent="0.2">
      <c r="A3" s="55" t="s">
        <v>4</v>
      </c>
      <c r="B3" s="55"/>
      <c r="C3" s="55"/>
      <c r="D3" s="6"/>
      <c r="E3" s="6"/>
      <c r="F3" s="6"/>
      <c r="G3" s="6"/>
      <c r="R3" s="1">
        <v>70</v>
      </c>
      <c r="S3" s="2" t="s">
        <v>7</v>
      </c>
      <c r="T3" s="2">
        <f>COUNTIF(Q10:Q61, "D")</f>
        <v>0</v>
      </c>
      <c r="U3" s="13" t="e">
        <f>T3/U$8*100</f>
        <v>#DIV/0!</v>
      </c>
    </row>
    <row r="4" spans="1:22" ht="18" customHeight="1" x14ac:dyDescent="0.2">
      <c r="A4" s="1"/>
      <c r="C4" s="4"/>
      <c r="R4" s="1">
        <v>80</v>
      </c>
      <c r="S4" s="2" t="s">
        <v>8</v>
      </c>
      <c r="T4" s="2">
        <f>COUNTIF(Q10:Q61, "C")</f>
        <v>0</v>
      </c>
      <c r="U4" s="13" t="e">
        <f>T4/U$8*100</f>
        <v>#DIV/0!</v>
      </c>
    </row>
    <row r="5" spans="1:22" ht="18" customHeight="1" x14ac:dyDescent="0.2">
      <c r="A5" s="3" t="s">
        <v>32</v>
      </c>
      <c r="C5" s="4"/>
      <c r="H5" s="60" t="s">
        <v>23</v>
      </c>
      <c r="I5" s="61"/>
      <c r="R5" s="1">
        <v>90</v>
      </c>
      <c r="S5" s="2" t="s">
        <v>9</v>
      </c>
      <c r="T5" s="2">
        <f>COUNTIF(Q10:Q61, "B")</f>
        <v>0</v>
      </c>
      <c r="U5" s="13" t="e">
        <f>T5/U$8*100</f>
        <v>#DIV/0!</v>
      </c>
    </row>
    <row r="6" spans="1:22" ht="17.25" customHeight="1" x14ac:dyDescent="0.2">
      <c r="A6" s="1"/>
      <c r="C6" s="4"/>
      <c r="H6" s="27">
        <f>ROUND(AVERAGE(H10:H61),2)</f>
        <v>18.399999999999999</v>
      </c>
      <c r="I6" s="27" t="e">
        <f>ROUND(AVERAGE(I10:I61),2)</f>
        <v>#DIV/0!</v>
      </c>
      <c r="S6" s="2" t="s">
        <v>10</v>
      </c>
      <c r="T6" s="2">
        <f>COUNTIF(Q10:Q61,"A")</f>
        <v>0</v>
      </c>
      <c r="U6" s="13" t="e">
        <f>T6/U$8*100</f>
        <v>#DIV/0!</v>
      </c>
    </row>
    <row r="7" spans="1:22" s="10" customFormat="1" ht="1.5" customHeight="1" x14ac:dyDescent="0.15">
      <c r="A7" s="53" t="s">
        <v>0</v>
      </c>
      <c r="B7" s="7"/>
      <c r="C7" s="59" t="s">
        <v>1</v>
      </c>
      <c r="D7" s="56" t="s">
        <v>13</v>
      </c>
      <c r="E7" s="28"/>
      <c r="F7" s="28"/>
      <c r="G7" s="28"/>
      <c r="H7" s="25"/>
      <c r="I7" s="29"/>
      <c r="J7" s="8"/>
      <c r="K7" s="8"/>
      <c r="L7" s="8"/>
      <c r="M7" s="9"/>
      <c r="N7" s="9"/>
      <c r="O7" s="9"/>
      <c r="P7" s="57" t="s">
        <v>2</v>
      </c>
      <c r="Q7" s="50" t="s">
        <v>3</v>
      </c>
      <c r="R7" s="39"/>
    </row>
    <row r="8" spans="1:22" s="10" customFormat="1" ht="25.5" customHeight="1" x14ac:dyDescent="0.15">
      <c r="A8" s="53"/>
      <c r="B8" s="53" t="s">
        <v>12</v>
      </c>
      <c r="C8" s="59"/>
      <c r="D8" s="56"/>
      <c r="E8" s="46" t="s">
        <v>28</v>
      </c>
      <c r="F8" s="46" t="s">
        <v>27</v>
      </c>
      <c r="G8" s="48" t="s">
        <v>29</v>
      </c>
      <c r="H8" s="53" t="s">
        <v>24</v>
      </c>
      <c r="I8" s="53"/>
      <c r="J8" s="58" t="s">
        <v>14</v>
      </c>
      <c r="K8" s="53" t="s">
        <v>26</v>
      </c>
      <c r="L8" s="53"/>
      <c r="M8" s="11"/>
      <c r="N8" s="53" t="s">
        <v>18</v>
      </c>
      <c r="O8" s="53" t="s">
        <v>19</v>
      </c>
      <c r="P8" s="57"/>
      <c r="Q8" s="51"/>
      <c r="R8" s="39"/>
      <c r="T8" s="10" t="s">
        <v>20</v>
      </c>
      <c r="U8" s="10">
        <f>COUNTIF(K10:K61, "&gt;0")</f>
        <v>0</v>
      </c>
    </row>
    <row r="9" spans="1:22" s="10" customFormat="1" ht="53.25" customHeight="1" x14ac:dyDescent="0.15">
      <c r="A9" s="53"/>
      <c r="B9" s="53"/>
      <c r="C9" s="59"/>
      <c r="D9" s="56"/>
      <c r="E9" s="47"/>
      <c r="F9" s="47"/>
      <c r="G9" s="49"/>
      <c r="H9" s="22" t="s">
        <v>17</v>
      </c>
      <c r="I9" s="8" t="s">
        <v>16</v>
      </c>
      <c r="J9" s="58"/>
      <c r="K9" s="8" t="s">
        <v>25</v>
      </c>
      <c r="L9" s="8" t="s">
        <v>15</v>
      </c>
      <c r="M9" s="12" t="s">
        <v>11</v>
      </c>
      <c r="N9" s="53"/>
      <c r="O9" s="53"/>
      <c r="P9" s="57"/>
      <c r="Q9" s="52"/>
      <c r="R9" s="44"/>
      <c r="T9" s="10" t="s">
        <v>21</v>
      </c>
      <c r="U9" s="10">
        <f>SUM(T2:T6)</f>
        <v>0</v>
      </c>
      <c r="V9" s="14" t="e">
        <f>U9/U8*100</f>
        <v>#DIV/0!</v>
      </c>
    </row>
    <row r="10" spans="1:22" ht="16" x14ac:dyDescent="0.2">
      <c r="A10" s="15"/>
      <c r="B10" s="35" t="s">
        <v>33</v>
      </c>
      <c r="C10" s="35"/>
      <c r="D10" s="35" t="s">
        <v>84</v>
      </c>
      <c r="E10" s="35"/>
      <c r="F10" s="35"/>
      <c r="G10" s="34">
        <f>E10+F10</f>
        <v>0</v>
      </c>
      <c r="H10" s="23">
        <v>9</v>
      </c>
      <c r="I10" s="23"/>
      <c r="J10" s="31">
        <f>IF(I10&gt;0, I10,H10)</f>
        <v>9</v>
      </c>
      <c r="K10" s="62"/>
      <c r="L10" s="62"/>
      <c r="M10" s="17"/>
      <c r="N10" s="15"/>
      <c r="O10" s="15"/>
      <c r="P10" s="37">
        <f>J10+M10+G10</f>
        <v>9</v>
      </c>
      <c r="Q10" s="41" t="str">
        <f t="shared" ref="Q10:Q60" si="0">IF(P10&lt;R$1,S$1,(IF(P10&lt;R$2,S$2,(IF(P10&lt;R$3,S$3,(IF(P10&lt;R$4,S$4,(IF(P10&lt;R$5,S$5,S$6)))))))))</f>
        <v>F</v>
      </c>
      <c r="R10" s="43"/>
    </row>
    <row r="11" spans="1:22" ht="16" x14ac:dyDescent="0.2">
      <c r="A11" s="15"/>
      <c r="B11" s="35" t="s">
        <v>34</v>
      </c>
      <c r="C11" s="35"/>
      <c r="D11" s="35" t="s">
        <v>84</v>
      </c>
      <c r="E11" s="35"/>
      <c r="F11" s="35"/>
      <c r="G11" s="34">
        <f t="shared" ref="G11:G61" si="1">E11+F11</f>
        <v>0</v>
      </c>
      <c r="H11" s="26">
        <v>30</v>
      </c>
      <c r="I11" s="23"/>
      <c r="J11" s="31">
        <f t="shared" ref="J11:J60" si="2">IF(I11&gt;0, I11,H11)</f>
        <v>30</v>
      </c>
      <c r="K11" s="62"/>
      <c r="L11" s="62"/>
      <c r="M11" s="17"/>
      <c r="N11" s="15"/>
      <c r="O11" s="15"/>
      <c r="P11" s="37">
        <f t="shared" ref="P11:P60" si="3">J11+M11+G11</f>
        <v>30</v>
      </c>
      <c r="Q11" s="41" t="str">
        <f t="shared" si="0"/>
        <v>F</v>
      </c>
      <c r="R11" s="43"/>
    </row>
    <row r="12" spans="1:22" ht="16" x14ac:dyDescent="0.2">
      <c r="A12" s="15"/>
      <c r="B12" s="35" t="s">
        <v>35</v>
      </c>
      <c r="C12" s="35"/>
      <c r="D12" s="35" t="s">
        <v>84</v>
      </c>
      <c r="E12" s="35"/>
      <c r="F12" s="35"/>
      <c r="G12" s="34">
        <f t="shared" si="1"/>
        <v>0</v>
      </c>
      <c r="H12" s="26"/>
      <c r="I12" s="23"/>
      <c r="J12" s="31">
        <f t="shared" si="2"/>
        <v>0</v>
      </c>
      <c r="K12" s="62"/>
      <c r="L12" s="62"/>
      <c r="M12" s="17"/>
      <c r="N12" s="15"/>
      <c r="O12" s="15"/>
      <c r="P12" s="37">
        <f t="shared" si="3"/>
        <v>0</v>
      </c>
      <c r="Q12" s="41" t="str">
        <f t="shared" si="0"/>
        <v>F</v>
      </c>
      <c r="R12" s="43"/>
    </row>
    <row r="13" spans="1:22" ht="16" x14ac:dyDescent="0.2">
      <c r="A13" s="15"/>
      <c r="B13" s="35" t="s">
        <v>36</v>
      </c>
      <c r="C13" s="35"/>
      <c r="D13" s="35" t="s">
        <v>84</v>
      </c>
      <c r="E13" s="35"/>
      <c r="F13" s="35"/>
      <c r="G13" s="34">
        <f t="shared" si="1"/>
        <v>0</v>
      </c>
      <c r="H13" s="26">
        <v>27</v>
      </c>
      <c r="I13" s="23"/>
      <c r="J13" s="31">
        <f t="shared" si="2"/>
        <v>27</v>
      </c>
      <c r="K13" s="62"/>
      <c r="L13" s="62"/>
      <c r="M13" s="17"/>
      <c r="N13" s="15"/>
      <c r="O13" s="15"/>
      <c r="P13" s="37">
        <f t="shared" si="3"/>
        <v>27</v>
      </c>
      <c r="Q13" s="41" t="str">
        <f t="shared" si="0"/>
        <v>F</v>
      </c>
      <c r="R13" s="43"/>
      <c r="U13" s="13"/>
    </row>
    <row r="14" spans="1:22" ht="16" x14ac:dyDescent="0.2">
      <c r="A14" s="15"/>
      <c r="B14" s="35" t="s">
        <v>37</v>
      </c>
      <c r="C14" s="35"/>
      <c r="D14" s="35" t="s">
        <v>84</v>
      </c>
      <c r="E14" s="35"/>
      <c r="F14" s="35"/>
      <c r="G14" s="34">
        <f t="shared" si="1"/>
        <v>0</v>
      </c>
      <c r="H14" s="26">
        <v>27</v>
      </c>
      <c r="I14" s="23"/>
      <c r="J14" s="31">
        <f t="shared" si="2"/>
        <v>27</v>
      </c>
      <c r="K14" s="62"/>
      <c r="L14" s="62"/>
      <c r="M14" s="17"/>
      <c r="N14" s="15"/>
      <c r="O14" s="15"/>
      <c r="P14" s="37">
        <f t="shared" si="3"/>
        <v>27</v>
      </c>
      <c r="Q14" s="41" t="str">
        <f t="shared" si="0"/>
        <v>F</v>
      </c>
      <c r="R14" s="43"/>
    </row>
    <row r="15" spans="1:22" ht="16" x14ac:dyDescent="0.2">
      <c r="A15" s="15"/>
      <c r="B15" s="35" t="s">
        <v>38</v>
      </c>
      <c r="C15" s="35"/>
      <c r="D15" s="35" t="s">
        <v>84</v>
      </c>
      <c r="E15" s="35"/>
      <c r="F15" s="35"/>
      <c r="G15" s="34">
        <f t="shared" si="1"/>
        <v>0</v>
      </c>
      <c r="H15" s="26">
        <v>26</v>
      </c>
      <c r="I15" s="23"/>
      <c r="J15" s="31">
        <f t="shared" si="2"/>
        <v>26</v>
      </c>
      <c r="K15" s="62"/>
      <c r="L15" s="62"/>
      <c r="M15" s="17"/>
      <c r="N15" s="16"/>
      <c r="O15" s="16"/>
      <c r="P15" s="37">
        <f t="shared" si="3"/>
        <v>26</v>
      </c>
      <c r="Q15" s="41" t="str">
        <f t="shared" si="0"/>
        <v>F</v>
      </c>
      <c r="R15" s="43"/>
    </row>
    <row r="16" spans="1:22" ht="16" x14ac:dyDescent="0.2">
      <c r="A16" s="15"/>
      <c r="B16" s="35" t="s">
        <v>39</v>
      </c>
      <c r="C16" s="35"/>
      <c r="D16" s="35" t="s">
        <v>84</v>
      </c>
      <c r="E16" s="35"/>
      <c r="F16" s="35"/>
      <c r="G16" s="34">
        <f t="shared" si="1"/>
        <v>0</v>
      </c>
      <c r="H16" s="26">
        <v>19</v>
      </c>
      <c r="I16" s="23"/>
      <c r="J16" s="31">
        <f t="shared" si="2"/>
        <v>19</v>
      </c>
      <c r="K16" s="62"/>
      <c r="L16" s="62"/>
      <c r="M16" s="17"/>
      <c r="N16" s="15"/>
      <c r="O16" s="15"/>
      <c r="P16" s="37">
        <f t="shared" si="3"/>
        <v>19</v>
      </c>
      <c r="Q16" s="41" t="str">
        <f t="shared" si="0"/>
        <v>F</v>
      </c>
      <c r="R16" s="43"/>
    </row>
    <row r="17" spans="1:18" ht="16" x14ac:dyDescent="0.2">
      <c r="A17" s="15"/>
      <c r="B17" s="35" t="s">
        <v>40</v>
      </c>
      <c r="C17" s="35"/>
      <c r="D17" s="35" t="s">
        <v>84</v>
      </c>
      <c r="E17" s="35"/>
      <c r="F17" s="35"/>
      <c r="G17" s="34">
        <f t="shared" si="1"/>
        <v>0</v>
      </c>
      <c r="H17" s="26">
        <v>22</v>
      </c>
      <c r="I17" s="23"/>
      <c r="J17" s="31">
        <f t="shared" si="2"/>
        <v>22</v>
      </c>
      <c r="K17" s="62"/>
      <c r="L17" s="62"/>
      <c r="M17" s="17"/>
      <c r="N17" s="15"/>
      <c r="O17" s="15"/>
      <c r="P17" s="37">
        <f t="shared" si="3"/>
        <v>22</v>
      </c>
      <c r="Q17" s="41" t="str">
        <f t="shared" si="0"/>
        <v>F</v>
      </c>
      <c r="R17" s="43"/>
    </row>
    <row r="18" spans="1:18" ht="16" x14ac:dyDescent="0.2">
      <c r="A18" s="15"/>
      <c r="B18" s="35" t="s">
        <v>41</v>
      </c>
      <c r="C18" s="35"/>
      <c r="D18" s="35" t="s">
        <v>84</v>
      </c>
      <c r="E18" s="35"/>
      <c r="F18" s="35"/>
      <c r="G18" s="34">
        <f t="shared" si="1"/>
        <v>0</v>
      </c>
      <c r="H18" s="26">
        <v>28</v>
      </c>
      <c r="I18" s="23"/>
      <c r="J18" s="31">
        <f t="shared" si="2"/>
        <v>28</v>
      </c>
      <c r="K18" s="62"/>
      <c r="L18" s="62"/>
      <c r="M18" s="17"/>
      <c r="N18" s="15"/>
      <c r="O18" s="15"/>
      <c r="P18" s="37">
        <f t="shared" si="3"/>
        <v>28</v>
      </c>
      <c r="Q18" s="41" t="str">
        <f t="shared" si="0"/>
        <v>F</v>
      </c>
      <c r="R18" s="43"/>
    </row>
    <row r="19" spans="1:18" ht="16" x14ac:dyDescent="0.2">
      <c r="A19" s="15"/>
      <c r="B19" s="35" t="s">
        <v>42</v>
      </c>
      <c r="C19" s="35"/>
      <c r="D19" s="35" t="s">
        <v>84</v>
      </c>
      <c r="E19" s="35"/>
      <c r="F19" s="35"/>
      <c r="G19" s="34">
        <f t="shared" si="1"/>
        <v>0</v>
      </c>
      <c r="H19" s="23">
        <v>26</v>
      </c>
      <c r="I19" s="23"/>
      <c r="J19" s="31">
        <f t="shared" si="2"/>
        <v>26</v>
      </c>
      <c r="K19" s="62"/>
      <c r="L19" s="62"/>
      <c r="M19" s="17"/>
      <c r="N19" s="15"/>
      <c r="O19" s="15"/>
      <c r="P19" s="37">
        <f t="shared" si="3"/>
        <v>26</v>
      </c>
      <c r="Q19" s="41" t="str">
        <f t="shared" si="0"/>
        <v>F</v>
      </c>
      <c r="R19" s="43"/>
    </row>
    <row r="20" spans="1:18" ht="16" x14ac:dyDescent="0.2">
      <c r="A20" s="15"/>
      <c r="B20" s="35" t="s">
        <v>43</v>
      </c>
      <c r="C20" s="35"/>
      <c r="D20" s="35" t="s">
        <v>84</v>
      </c>
      <c r="E20" s="35"/>
      <c r="F20" s="35"/>
      <c r="G20" s="34">
        <f t="shared" si="1"/>
        <v>0</v>
      </c>
      <c r="H20" s="23">
        <v>27</v>
      </c>
      <c r="I20" s="23"/>
      <c r="J20" s="31">
        <f t="shared" si="2"/>
        <v>27</v>
      </c>
      <c r="K20" s="62"/>
      <c r="L20" s="62"/>
      <c r="M20" s="17"/>
      <c r="N20" s="15"/>
      <c r="O20" s="15"/>
      <c r="P20" s="37">
        <f t="shared" si="3"/>
        <v>27</v>
      </c>
      <c r="Q20" s="41" t="str">
        <f t="shared" si="0"/>
        <v>F</v>
      </c>
      <c r="R20" s="43"/>
    </row>
    <row r="21" spans="1:18" ht="16" x14ac:dyDescent="0.2">
      <c r="A21" s="15"/>
      <c r="B21" s="35" t="s">
        <v>44</v>
      </c>
      <c r="C21" s="35"/>
      <c r="D21" s="35" t="s">
        <v>84</v>
      </c>
      <c r="E21" s="35"/>
      <c r="F21" s="35"/>
      <c r="G21" s="34">
        <f t="shared" si="1"/>
        <v>0</v>
      </c>
      <c r="H21" s="23"/>
      <c r="I21" s="23"/>
      <c r="J21" s="31">
        <f t="shared" si="2"/>
        <v>0</v>
      </c>
      <c r="K21" s="62"/>
      <c r="L21" s="62"/>
      <c r="M21" s="17"/>
      <c r="N21" s="15"/>
      <c r="O21" s="15"/>
      <c r="P21" s="37">
        <f t="shared" si="3"/>
        <v>0</v>
      </c>
      <c r="Q21" s="41" t="str">
        <f t="shared" si="0"/>
        <v>F</v>
      </c>
      <c r="R21" s="43"/>
    </row>
    <row r="22" spans="1:18" ht="16" x14ac:dyDescent="0.2">
      <c r="A22" s="15"/>
      <c r="B22" s="35" t="s">
        <v>45</v>
      </c>
      <c r="C22" s="35"/>
      <c r="D22" s="35" t="s">
        <v>84</v>
      </c>
      <c r="E22" s="35"/>
      <c r="F22" s="35"/>
      <c r="G22" s="34">
        <f t="shared" si="1"/>
        <v>0</v>
      </c>
      <c r="H22" s="23"/>
      <c r="I22" s="23"/>
      <c r="J22" s="31">
        <f t="shared" si="2"/>
        <v>0</v>
      </c>
      <c r="K22" s="62"/>
      <c r="L22" s="62"/>
      <c r="M22" s="17"/>
      <c r="N22" s="15"/>
      <c r="O22" s="15"/>
      <c r="P22" s="37">
        <f t="shared" si="3"/>
        <v>0</v>
      </c>
      <c r="Q22" s="41" t="str">
        <f t="shared" si="0"/>
        <v>F</v>
      </c>
      <c r="R22" s="43"/>
    </row>
    <row r="23" spans="1:18" ht="16" x14ac:dyDescent="0.2">
      <c r="A23" s="15"/>
      <c r="B23" s="35" t="s">
        <v>46</v>
      </c>
      <c r="C23" s="35"/>
      <c r="D23" s="35" t="s">
        <v>84</v>
      </c>
      <c r="E23" s="35"/>
      <c r="F23" s="35"/>
      <c r="G23" s="34">
        <f t="shared" si="1"/>
        <v>0</v>
      </c>
      <c r="H23" s="23">
        <v>30</v>
      </c>
      <c r="I23" s="23"/>
      <c r="J23" s="31">
        <f t="shared" si="2"/>
        <v>30</v>
      </c>
      <c r="K23" s="62"/>
      <c r="L23" s="62"/>
      <c r="M23" s="17"/>
      <c r="N23" s="15"/>
      <c r="O23" s="15"/>
      <c r="P23" s="37">
        <f t="shared" si="3"/>
        <v>30</v>
      </c>
      <c r="Q23" s="41" t="str">
        <f t="shared" si="0"/>
        <v>F</v>
      </c>
      <c r="R23" s="43"/>
    </row>
    <row r="24" spans="1:18" ht="16" x14ac:dyDescent="0.2">
      <c r="A24" s="15"/>
      <c r="B24" s="35" t="s">
        <v>47</v>
      </c>
      <c r="C24" s="35"/>
      <c r="D24" s="35" t="s">
        <v>84</v>
      </c>
      <c r="E24" s="35"/>
      <c r="F24" s="35"/>
      <c r="G24" s="34">
        <f t="shared" si="1"/>
        <v>0</v>
      </c>
      <c r="H24" s="23"/>
      <c r="I24" s="23"/>
      <c r="J24" s="31">
        <f t="shared" si="2"/>
        <v>0</v>
      </c>
      <c r="K24" s="62"/>
      <c r="L24" s="62"/>
      <c r="M24" s="17"/>
      <c r="N24" s="15"/>
      <c r="O24" s="15"/>
      <c r="P24" s="37">
        <f t="shared" si="3"/>
        <v>0</v>
      </c>
      <c r="Q24" s="41" t="str">
        <f t="shared" si="0"/>
        <v>F</v>
      </c>
      <c r="R24" s="43"/>
    </row>
    <row r="25" spans="1:18" ht="16" x14ac:dyDescent="0.2">
      <c r="A25" s="15"/>
      <c r="B25" s="35" t="s">
        <v>48</v>
      </c>
      <c r="C25" s="35"/>
      <c r="D25" s="35" t="s">
        <v>84</v>
      </c>
      <c r="E25" s="35"/>
      <c r="F25" s="35"/>
      <c r="G25" s="34">
        <f t="shared" si="1"/>
        <v>0</v>
      </c>
      <c r="H25" s="23">
        <v>8</v>
      </c>
      <c r="I25" s="23"/>
      <c r="J25" s="31">
        <f t="shared" si="2"/>
        <v>8</v>
      </c>
      <c r="K25" s="62"/>
      <c r="L25" s="62"/>
      <c r="M25" s="17"/>
      <c r="N25" s="15"/>
      <c r="O25" s="15"/>
      <c r="P25" s="37">
        <f t="shared" si="3"/>
        <v>8</v>
      </c>
      <c r="Q25" s="41" t="str">
        <f t="shared" si="0"/>
        <v>F</v>
      </c>
      <c r="R25" s="43"/>
    </row>
    <row r="26" spans="1:18" ht="16" x14ac:dyDescent="0.2">
      <c r="A26" s="15"/>
      <c r="B26" s="35" t="s">
        <v>49</v>
      </c>
      <c r="C26" s="35"/>
      <c r="D26" s="35" t="s">
        <v>84</v>
      </c>
      <c r="E26" s="35"/>
      <c r="F26" s="35"/>
      <c r="G26" s="34">
        <f t="shared" si="1"/>
        <v>0</v>
      </c>
      <c r="H26" s="23">
        <v>22</v>
      </c>
      <c r="I26" s="23"/>
      <c r="J26" s="31">
        <f t="shared" si="2"/>
        <v>22</v>
      </c>
      <c r="K26" s="62"/>
      <c r="L26" s="62"/>
      <c r="M26" s="17"/>
      <c r="N26" s="15"/>
      <c r="O26" s="15"/>
      <c r="P26" s="37">
        <f t="shared" si="3"/>
        <v>22</v>
      </c>
      <c r="Q26" s="41" t="str">
        <f t="shared" si="0"/>
        <v>F</v>
      </c>
      <c r="R26" s="43"/>
    </row>
    <row r="27" spans="1:18" ht="16" x14ac:dyDescent="0.2">
      <c r="A27" s="15"/>
      <c r="B27" s="35" t="s">
        <v>50</v>
      </c>
      <c r="C27" s="35"/>
      <c r="D27" s="35" t="s">
        <v>84</v>
      </c>
      <c r="E27" s="35"/>
      <c r="F27" s="35"/>
      <c r="G27" s="34">
        <f t="shared" si="1"/>
        <v>0</v>
      </c>
      <c r="H27" s="23">
        <v>28</v>
      </c>
      <c r="I27" s="23"/>
      <c r="J27" s="31">
        <f t="shared" si="2"/>
        <v>28</v>
      </c>
      <c r="K27" s="62"/>
      <c r="L27" s="62"/>
      <c r="M27" s="17"/>
      <c r="N27" s="15"/>
      <c r="O27" s="15"/>
      <c r="P27" s="37">
        <f t="shared" si="3"/>
        <v>28</v>
      </c>
      <c r="Q27" s="41" t="str">
        <f t="shared" si="0"/>
        <v>F</v>
      </c>
      <c r="R27" s="43"/>
    </row>
    <row r="28" spans="1:18" ht="16" x14ac:dyDescent="0.2">
      <c r="A28" s="15"/>
      <c r="B28" s="35" t="s">
        <v>51</v>
      </c>
      <c r="C28" s="35"/>
      <c r="D28" s="35" t="s">
        <v>84</v>
      </c>
      <c r="E28" s="35"/>
      <c r="F28" s="35"/>
      <c r="G28" s="34">
        <f t="shared" si="1"/>
        <v>0</v>
      </c>
      <c r="H28" s="23">
        <v>22</v>
      </c>
      <c r="I28" s="23"/>
      <c r="J28" s="31">
        <f t="shared" si="2"/>
        <v>22</v>
      </c>
      <c r="K28" s="62"/>
      <c r="L28" s="62"/>
      <c r="M28" s="17"/>
      <c r="N28" s="15"/>
      <c r="O28" s="15"/>
      <c r="P28" s="37">
        <f t="shared" si="3"/>
        <v>22</v>
      </c>
      <c r="Q28" s="41" t="str">
        <f t="shared" si="0"/>
        <v>F</v>
      </c>
      <c r="R28" s="43"/>
    </row>
    <row r="29" spans="1:18" ht="16" x14ac:dyDescent="0.2">
      <c r="A29" s="15"/>
      <c r="B29" s="35" t="s">
        <v>52</v>
      </c>
      <c r="C29" s="35"/>
      <c r="D29" s="35" t="s">
        <v>84</v>
      </c>
      <c r="E29" s="35"/>
      <c r="F29" s="35"/>
      <c r="G29" s="34">
        <f t="shared" si="1"/>
        <v>0</v>
      </c>
      <c r="H29" s="23">
        <v>2</v>
      </c>
      <c r="I29" s="23"/>
      <c r="J29" s="31">
        <f t="shared" si="2"/>
        <v>2</v>
      </c>
      <c r="K29" s="62"/>
      <c r="L29" s="62"/>
      <c r="M29" s="17"/>
      <c r="N29" s="15"/>
      <c r="O29" s="15"/>
      <c r="P29" s="37">
        <f t="shared" si="3"/>
        <v>2</v>
      </c>
      <c r="Q29" s="41" t="str">
        <f t="shared" si="0"/>
        <v>F</v>
      </c>
      <c r="R29" s="43"/>
    </row>
    <row r="30" spans="1:18" ht="16" x14ac:dyDescent="0.2">
      <c r="A30" s="15"/>
      <c r="B30" s="35" t="s">
        <v>53</v>
      </c>
      <c r="C30" s="35"/>
      <c r="D30" s="35" t="s">
        <v>84</v>
      </c>
      <c r="E30" s="35"/>
      <c r="F30" s="35"/>
      <c r="G30" s="34">
        <f t="shared" si="1"/>
        <v>0</v>
      </c>
      <c r="H30" s="23">
        <v>6</v>
      </c>
      <c r="I30" s="30"/>
      <c r="J30" s="32">
        <f t="shared" si="2"/>
        <v>6</v>
      </c>
      <c r="K30" s="62"/>
      <c r="L30" s="62"/>
      <c r="M30" s="17"/>
      <c r="N30" s="15"/>
      <c r="O30" s="15"/>
      <c r="P30" s="37">
        <f t="shared" si="3"/>
        <v>6</v>
      </c>
      <c r="Q30" s="41" t="str">
        <f t="shared" si="0"/>
        <v>F</v>
      </c>
      <c r="R30" s="43"/>
    </row>
    <row r="31" spans="1:18" ht="16" x14ac:dyDescent="0.2">
      <c r="A31" s="15"/>
      <c r="B31" s="35" t="s">
        <v>54</v>
      </c>
      <c r="C31" s="35"/>
      <c r="D31" s="35" t="s">
        <v>84</v>
      </c>
      <c r="E31" s="35"/>
      <c r="F31" s="35"/>
      <c r="G31" s="34">
        <f t="shared" si="1"/>
        <v>0</v>
      </c>
      <c r="H31" s="23"/>
      <c r="I31" s="23"/>
      <c r="J31" s="31">
        <f t="shared" si="2"/>
        <v>0</v>
      </c>
      <c r="K31" s="62"/>
      <c r="L31" s="62"/>
      <c r="M31" s="17"/>
      <c r="N31" s="15"/>
      <c r="O31" s="15"/>
      <c r="P31" s="37">
        <f t="shared" si="3"/>
        <v>0</v>
      </c>
      <c r="Q31" s="41" t="str">
        <f t="shared" si="0"/>
        <v>F</v>
      </c>
      <c r="R31" s="43"/>
    </row>
    <row r="32" spans="1:18" ht="16" x14ac:dyDescent="0.2">
      <c r="A32" s="15"/>
      <c r="B32" s="35" t="s">
        <v>55</v>
      </c>
      <c r="C32" s="35"/>
      <c r="D32" s="35" t="s">
        <v>84</v>
      </c>
      <c r="E32" s="35"/>
      <c r="F32" s="35"/>
      <c r="G32" s="34">
        <f t="shared" si="1"/>
        <v>0</v>
      </c>
      <c r="H32" s="23"/>
      <c r="I32" s="23"/>
      <c r="J32" s="31">
        <f t="shared" si="2"/>
        <v>0</v>
      </c>
      <c r="K32" s="62"/>
      <c r="L32" s="62"/>
      <c r="M32" s="17"/>
      <c r="N32" s="15"/>
      <c r="O32" s="15"/>
      <c r="P32" s="37">
        <f t="shared" si="3"/>
        <v>0</v>
      </c>
      <c r="Q32" s="41" t="str">
        <f t="shared" si="0"/>
        <v>F</v>
      </c>
      <c r="R32" s="43"/>
    </row>
    <row r="33" spans="1:18" ht="16" x14ac:dyDescent="0.2">
      <c r="A33" s="15"/>
      <c r="B33" s="35" t="s">
        <v>56</v>
      </c>
      <c r="C33" s="35"/>
      <c r="D33" s="35" t="s">
        <v>84</v>
      </c>
      <c r="E33" s="35"/>
      <c r="F33" s="35"/>
      <c r="G33" s="34">
        <f t="shared" si="1"/>
        <v>0</v>
      </c>
      <c r="H33" s="26">
        <v>13</v>
      </c>
      <c r="I33" s="23"/>
      <c r="J33" s="31">
        <f t="shared" si="2"/>
        <v>13</v>
      </c>
      <c r="K33" s="62"/>
      <c r="L33" s="62"/>
      <c r="M33" s="17"/>
      <c r="N33" s="15"/>
      <c r="O33" s="15"/>
      <c r="P33" s="37">
        <f t="shared" si="3"/>
        <v>13</v>
      </c>
      <c r="Q33" s="41" t="str">
        <f t="shared" si="0"/>
        <v>F</v>
      </c>
      <c r="R33" s="43"/>
    </row>
    <row r="34" spans="1:18" ht="16" x14ac:dyDescent="0.2">
      <c r="A34" s="15"/>
      <c r="B34" s="35" t="s">
        <v>57</v>
      </c>
      <c r="C34" s="35"/>
      <c r="D34" s="35" t="s">
        <v>84</v>
      </c>
      <c r="E34" s="35"/>
      <c r="F34" s="35"/>
      <c r="G34" s="34">
        <f t="shared" si="1"/>
        <v>0</v>
      </c>
      <c r="H34" s="26">
        <v>27</v>
      </c>
      <c r="I34" s="23"/>
      <c r="J34" s="31">
        <f t="shared" si="2"/>
        <v>27</v>
      </c>
      <c r="K34" s="62"/>
      <c r="L34" s="62"/>
      <c r="M34" s="17"/>
      <c r="N34" s="15"/>
      <c r="O34" s="15"/>
      <c r="P34" s="37">
        <f t="shared" si="3"/>
        <v>27</v>
      </c>
      <c r="Q34" s="41" t="str">
        <f t="shared" si="0"/>
        <v>F</v>
      </c>
      <c r="R34" s="43"/>
    </row>
    <row r="35" spans="1:18" ht="16" x14ac:dyDescent="0.2">
      <c r="A35" s="15"/>
      <c r="B35" s="35" t="s">
        <v>58</v>
      </c>
      <c r="C35" s="35"/>
      <c r="D35" s="35" t="s">
        <v>84</v>
      </c>
      <c r="E35" s="35"/>
      <c r="F35" s="35"/>
      <c r="G35" s="34">
        <f t="shared" si="1"/>
        <v>0</v>
      </c>
      <c r="H35" s="26"/>
      <c r="I35" s="23"/>
      <c r="J35" s="31">
        <f t="shared" si="2"/>
        <v>0</v>
      </c>
      <c r="K35" s="62"/>
      <c r="L35" s="62"/>
      <c r="M35" s="17"/>
      <c r="N35" s="15"/>
      <c r="O35" s="15"/>
      <c r="P35" s="37">
        <f t="shared" si="3"/>
        <v>0</v>
      </c>
      <c r="Q35" s="41" t="str">
        <f t="shared" si="0"/>
        <v>F</v>
      </c>
      <c r="R35" s="43"/>
    </row>
    <row r="36" spans="1:18" ht="16" x14ac:dyDescent="0.2">
      <c r="A36" s="15"/>
      <c r="B36" s="35" t="s">
        <v>59</v>
      </c>
      <c r="C36" s="35"/>
      <c r="D36" s="35" t="s">
        <v>84</v>
      </c>
      <c r="E36" s="35"/>
      <c r="F36" s="35"/>
      <c r="G36" s="34">
        <f t="shared" si="1"/>
        <v>0</v>
      </c>
      <c r="H36" s="26">
        <v>24</v>
      </c>
      <c r="I36" s="23"/>
      <c r="J36" s="31">
        <f t="shared" si="2"/>
        <v>24</v>
      </c>
      <c r="K36" s="62"/>
      <c r="L36" s="62"/>
      <c r="M36" s="17"/>
      <c r="N36" s="15"/>
      <c r="O36" s="15"/>
      <c r="P36" s="37">
        <f t="shared" si="3"/>
        <v>24</v>
      </c>
      <c r="Q36" s="41" t="str">
        <f t="shared" si="0"/>
        <v>F</v>
      </c>
      <c r="R36" s="43"/>
    </row>
    <row r="37" spans="1:18" ht="16" x14ac:dyDescent="0.2">
      <c r="A37" s="15"/>
      <c r="B37" s="35" t="s">
        <v>60</v>
      </c>
      <c r="C37" s="35"/>
      <c r="D37" s="35" t="s">
        <v>84</v>
      </c>
      <c r="E37" s="35"/>
      <c r="F37" s="35"/>
      <c r="G37" s="34">
        <f t="shared" si="1"/>
        <v>0</v>
      </c>
      <c r="H37" s="26">
        <v>10</v>
      </c>
      <c r="I37" s="23"/>
      <c r="J37" s="31">
        <f t="shared" si="2"/>
        <v>10</v>
      </c>
      <c r="K37" s="62"/>
      <c r="L37" s="62"/>
      <c r="M37" s="17"/>
      <c r="N37" s="15"/>
      <c r="O37" s="15"/>
      <c r="P37" s="37">
        <f t="shared" si="3"/>
        <v>10</v>
      </c>
      <c r="Q37" s="41" t="str">
        <f t="shared" si="0"/>
        <v>F</v>
      </c>
      <c r="R37" s="43"/>
    </row>
    <row r="38" spans="1:18" ht="16" x14ac:dyDescent="0.2">
      <c r="A38" s="15"/>
      <c r="B38" s="35" t="s">
        <v>61</v>
      </c>
      <c r="C38" s="35"/>
      <c r="D38" s="35" t="s">
        <v>84</v>
      </c>
      <c r="E38" s="35"/>
      <c r="F38" s="35"/>
      <c r="G38" s="34">
        <f t="shared" si="1"/>
        <v>0</v>
      </c>
      <c r="H38" s="26">
        <v>0</v>
      </c>
      <c r="I38" s="23"/>
      <c r="J38" s="31">
        <f t="shared" si="2"/>
        <v>0</v>
      </c>
      <c r="K38" s="62"/>
      <c r="L38" s="62"/>
      <c r="M38" s="17"/>
      <c r="N38" s="15"/>
      <c r="O38" s="15"/>
      <c r="P38" s="37">
        <f t="shared" si="3"/>
        <v>0</v>
      </c>
      <c r="Q38" s="41" t="str">
        <f t="shared" si="0"/>
        <v>F</v>
      </c>
      <c r="R38" s="43"/>
    </row>
    <row r="39" spans="1:18" ht="16" x14ac:dyDescent="0.2">
      <c r="A39" s="15"/>
      <c r="B39" s="35" t="s">
        <v>62</v>
      </c>
      <c r="C39" s="35"/>
      <c r="D39" s="35" t="s">
        <v>84</v>
      </c>
      <c r="E39" s="35"/>
      <c r="F39" s="35"/>
      <c r="G39" s="34">
        <f t="shared" si="1"/>
        <v>0</v>
      </c>
      <c r="H39" s="26">
        <v>10</v>
      </c>
      <c r="I39" s="23"/>
      <c r="J39" s="31">
        <f t="shared" si="2"/>
        <v>10</v>
      </c>
      <c r="K39" s="62"/>
      <c r="L39" s="62"/>
      <c r="M39" s="17"/>
      <c r="N39" s="15"/>
      <c r="O39" s="15"/>
      <c r="P39" s="37">
        <f t="shared" si="3"/>
        <v>10</v>
      </c>
      <c r="Q39" s="41" t="str">
        <f t="shared" si="0"/>
        <v>F</v>
      </c>
      <c r="R39" s="43"/>
    </row>
    <row r="40" spans="1:18" ht="16" x14ac:dyDescent="0.2">
      <c r="A40" s="15"/>
      <c r="B40" s="35" t="s">
        <v>63</v>
      </c>
      <c r="C40" s="35"/>
      <c r="D40" s="35" t="s">
        <v>84</v>
      </c>
      <c r="E40" s="35"/>
      <c r="F40" s="35"/>
      <c r="G40" s="34">
        <f t="shared" si="1"/>
        <v>0</v>
      </c>
      <c r="H40" s="26">
        <v>25</v>
      </c>
      <c r="I40" s="23"/>
      <c r="J40" s="31">
        <f t="shared" si="2"/>
        <v>25</v>
      </c>
      <c r="K40" s="62"/>
      <c r="L40" s="62"/>
      <c r="M40" s="17"/>
      <c r="N40" s="15"/>
      <c r="O40" s="15"/>
      <c r="P40" s="37">
        <f t="shared" si="3"/>
        <v>25</v>
      </c>
      <c r="Q40" s="41" t="str">
        <f t="shared" si="0"/>
        <v>F</v>
      </c>
      <c r="R40" s="43"/>
    </row>
    <row r="41" spans="1:18" ht="16" x14ac:dyDescent="0.2">
      <c r="A41" s="15"/>
      <c r="B41" s="35" t="s">
        <v>64</v>
      </c>
      <c r="C41" s="35"/>
      <c r="D41" s="35" t="s">
        <v>84</v>
      </c>
      <c r="E41" s="35"/>
      <c r="F41" s="35"/>
      <c r="G41" s="34">
        <f t="shared" si="1"/>
        <v>0</v>
      </c>
      <c r="H41" s="26"/>
      <c r="I41" s="23"/>
      <c r="J41" s="31">
        <f t="shared" si="2"/>
        <v>0</v>
      </c>
      <c r="K41" s="62"/>
      <c r="L41" s="62"/>
      <c r="M41" s="17"/>
      <c r="N41" s="15"/>
      <c r="O41" s="15"/>
      <c r="P41" s="37">
        <f t="shared" si="3"/>
        <v>0</v>
      </c>
      <c r="Q41" s="41" t="str">
        <f t="shared" si="0"/>
        <v>F</v>
      </c>
      <c r="R41" s="43"/>
    </row>
    <row r="42" spans="1:18" ht="16" x14ac:dyDescent="0.2">
      <c r="A42" s="15"/>
      <c r="B42" s="35" t="s">
        <v>65</v>
      </c>
      <c r="C42" s="35"/>
      <c r="D42" s="35" t="s">
        <v>84</v>
      </c>
      <c r="E42" s="35"/>
      <c r="F42" s="35"/>
      <c r="G42" s="34">
        <f t="shared" si="1"/>
        <v>0</v>
      </c>
      <c r="H42" s="26"/>
      <c r="I42" s="23"/>
      <c r="J42" s="31">
        <f t="shared" si="2"/>
        <v>0</v>
      </c>
      <c r="K42" s="62"/>
      <c r="L42" s="62"/>
      <c r="M42" s="17"/>
      <c r="N42" s="15"/>
      <c r="O42" s="15"/>
      <c r="P42" s="37">
        <f t="shared" si="3"/>
        <v>0</v>
      </c>
      <c r="Q42" s="41" t="str">
        <f t="shared" si="0"/>
        <v>F</v>
      </c>
      <c r="R42" s="43"/>
    </row>
    <row r="43" spans="1:18" ht="16" x14ac:dyDescent="0.2">
      <c r="A43" s="15"/>
      <c r="B43" s="35" t="s">
        <v>66</v>
      </c>
      <c r="C43" s="35"/>
      <c r="D43" s="35" t="s">
        <v>84</v>
      </c>
      <c r="E43" s="35"/>
      <c r="F43" s="35"/>
      <c r="G43" s="34">
        <f t="shared" si="1"/>
        <v>0</v>
      </c>
      <c r="H43" s="26"/>
      <c r="I43" s="23"/>
      <c r="J43" s="31">
        <f t="shared" si="2"/>
        <v>0</v>
      </c>
      <c r="K43" s="62"/>
      <c r="L43" s="62"/>
      <c r="M43" s="17"/>
      <c r="N43" s="15"/>
      <c r="O43" s="15"/>
      <c r="P43" s="37">
        <f t="shared" si="3"/>
        <v>0</v>
      </c>
      <c r="Q43" s="41" t="str">
        <f t="shared" si="0"/>
        <v>F</v>
      </c>
      <c r="R43" s="43"/>
    </row>
    <row r="44" spans="1:18" ht="16" x14ac:dyDescent="0.2">
      <c r="A44" s="15"/>
      <c r="B44" s="35" t="s">
        <v>67</v>
      </c>
      <c r="C44" s="35"/>
      <c r="D44" s="35" t="s">
        <v>84</v>
      </c>
      <c r="E44" s="35"/>
      <c r="F44" s="35"/>
      <c r="G44" s="34">
        <f t="shared" si="1"/>
        <v>0</v>
      </c>
      <c r="H44" s="26">
        <v>20</v>
      </c>
      <c r="I44" s="23"/>
      <c r="J44" s="31">
        <f t="shared" si="2"/>
        <v>20</v>
      </c>
      <c r="K44" s="62"/>
      <c r="L44" s="62"/>
      <c r="M44" s="17"/>
      <c r="N44" s="15"/>
      <c r="O44" s="15"/>
      <c r="P44" s="37">
        <f t="shared" si="3"/>
        <v>20</v>
      </c>
      <c r="Q44" s="41" t="str">
        <f t="shared" si="0"/>
        <v>F</v>
      </c>
      <c r="R44" s="43"/>
    </row>
    <row r="45" spans="1:18" ht="16" x14ac:dyDescent="0.2">
      <c r="A45" s="15"/>
      <c r="B45" s="35" t="s">
        <v>68</v>
      </c>
      <c r="C45" s="35"/>
      <c r="D45" s="35" t="s">
        <v>84</v>
      </c>
      <c r="E45" s="35"/>
      <c r="F45" s="35"/>
      <c r="G45" s="34">
        <f t="shared" si="1"/>
        <v>0</v>
      </c>
      <c r="H45" s="26">
        <v>25</v>
      </c>
      <c r="I45" s="23"/>
      <c r="J45" s="31">
        <f t="shared" si="2"/>
        <v>25</v>
      </c>
      <c r="K45" s="62"/>
      <c r="L45" s="62"/>
      <c r="M45" s="17"/>
      <c r="N45" s="15"/>
      <c r="O45" s="15"/>
      <c r="P45" s="37">
        <f t="shared" si="3"/>
        <v>25</v>
      </c>
      <c r="Q45" s="41" t="str">
        <f t="shared" si="0"/>
        <v>F</v>
      </c>
      <c r="R45" s="43"/>
    </row>
    <row r="46" spans="1:18" ht="16" x14ac:dyDescent="0.2">
      <c r="A46" s="15"/>
      <c r="B46" s="35" t="s">
        <v>69</v>
      </c>
      <c r="C46" s="35"/>
      <c r="D46" s="35" t="s">
        <v>84</v>
      </c>
      <c r="E46" s="35"/>
      <c r="F46" s="35"/>
      <c r="G46" s="34">
        <f t="shared" si="1"/>
        <v>0</v>
      </c>
      <c r="H46" s="26">
        <v>20</v>
      </c>
      <c r="I46" s="23"/>
      <c r="J46" s="31">
        <f t="shared" si="2"/>
        <v>20</v>
      </c>
      <c r="K46" s="62"/>
      <c r="L46" s="62"/>
      <c r="M46" s="17"/>
      <c r="N46" s="15"/>
      <c r="O46" s="15"/>
      <c r="P46" s="37">
        <f t="shared" si="3"/>
        <v>20</v>
      </c>
      <c r="Q46" s="41" t="str">
        <f t="shared" si="0"/>
        <v>F</v>
      </c>
      <c r="R46" s="43"/>
    </row>
    <row r="47" spans="1:18" ht="16" x14ac:dyDescent="0.2">
      <c r="A47" s="15"/>
      <c r="B47" s="35" t="s">
        <v>70</v>
      </c>
      <c r="C47" s="35"/>
      <c r="D47" s="35" t="s">
        <v>84</v>
      </c>
      <c r="E47" s="35"/>
      <c r="F47" s="35"/>
      <c r="G47" s="34">
        <f t="shared" si="1"/>
        <v>0</v>
      </c>
      <c r="H47" s="26">
        <v>24</v>
      </c>
      <c r="I47" s="23"/>
      <c r="J47" s="31">
        <f t="shared" si="2"/>
        <v>24</v>
      </c>
      <c r="K47" s="62"/>
      <c r="L47" s="62"/>
      <c r="M47" s="17"/>
      <c r="N47" s="15"/>
      <c r="O47" s="15"/>
      <c r="P47" s="37">
        <f t="shared" si="3"/>
        <v>24</v>
      </c>
      <c r="Q47" s="41" t="str">
        <f t="shared" si="0"/>
        <v>F</v>
      </c>
      <c r="R47" s="43"/>
    </row>
    <row r="48" spans="1:18" ht="16" x14ac:dyDescent="0.2">
      <c r="A48" s="15"/>
      <c r="B48" s="35" t="s">
        <v>71</v>
      </c>
      <c r="C48" s="35"/>
      <c r="D48" s="35" t="s">
        <v>84</v>
      </c>
      <c r="E48" s="35"/>
      <c r="F48" s="35"/>
      <c r="G48" s="34">
        <f t="shared" si="1"/>
        <v>0</v>
      </c>
      <c r="H48" s="26"/>
      <c r="I48" s="23"/>
      <c r="J48" s="31">
        <f t="shared" si="2"/>
        <v>0</v>
      </c>
      <c r="K48" s="62"/>
      <c r="L48" s="62"/>
      <c r="M48" s="17"/>
      <c r="N48" s="15"/>
      <c r="O48" s="15"/>
      <c r="P48" s="37">
        <f t="shared" si="3"/>
        <v>0</v>
      </c>
      <c r="Q48" s="41" t="str">
        <f t="shared" si="0"/>
        <v>F</v>
      </c>
      <c r="R48" s="43"/>
    </row>
    <row r="49" spans="1:18" ht="16" x14ac:dyDescent="0.2">
      <c r="A49" s="15"/>
      <c r="B49" s="35" t="s">
        <v>72</v>
      </c>
      <c r="C49" s="35"/>
      <c r="D49" s="35" t="s">
        <v>84</v>
      </c>
      <c r="E49" s="35"/>
      <c r="F49" s="35"/>
      <c r="G49" s="34">
        <f t="shared" si="1"/>
        <v>0</v>
      </c>
      <c r="H49" s="26">
        <v>21</v>
      </c>
      <c r="I49" s="23"/>
      <c r="J49" s="31">
        <f t="shared" si="2"/>
        <v>21</v>
      </c>
      <c r="K49" s="62"/>
      <c r="L49" s="62"/>
      <c r="M49" s="17"/>
      <c r="N49" s="15"/>
      <c r="O49" s="15"/>
      <c r="P49" s="37">
        <f t="shared" si="3"/>
        <v>21</v>
      </c>
      <c r="Q49" s="41" t="str">
        <f t="shared" si="0"/>
        <v>F</v>
      </c>
      <c r="R49" s="43"/>
    </row>
    <row r="50" spans="1:18" ht="16" x14ac:dyDescent="0.2">
      <c r="A50" s="15"/>
      <c r="B50" s="35" t="s">
        <v>73</v>
      </c>
      <c r="C50" s="35"/>
      <c r="D50" s="35" t="s">
        <v>84</v>
      </c>
      <c r="E50" s="35"/>
      <c r="F50" s="35"/>
      <c r="G50" s="34">
        <f t="shared" si="1"/>
        <v>0</v>
      </c>
      <c r="H50" s="26"/>
      <c r="I50" s="23"/>
      <c r="J50" s="31">
        <f t="shared" si="2"/>
        <v>0</v>
      </c>
      <c r="K50" s="62"/>
      <c r="L50" s="62"/>
      <c r="M50" s="17"/>
      <c r="N50" s="15"/>
      <c r="O50" s="15"/>
      <c r="P50" s="37">
        <f t="shared" si="3"/>
        <v>0</v>
      </c>
      <c r="Q50" s="41" t="str">
        <f t="shared" si="0"/>
        <v>F</v>
      </c>
      <c r="R50" s="43"/>
    </row>
    <row r="51" spans="1:18" ht="16" x14ac:dyDescent="0.2">
      <c r="A51" s="15"/>
      <c r="B51" s="35" t="s">
        <v>74</v>
      </c>
      <c r="C51" s="35"/>
      <c r="D51" s="35" t="s">
        <v>84</v>
      </c>
      <c r="E51" s="35"/>
      <c r="F51" s="35"/>
      <c r="G51" s="34">
        <f t="shared" si="1"/>
        <v>0</v>
      </c>
      <c r="H51" s="26">
        <v>14</v>
      </c>
      <c r="I51" s="23"/>
      <c r="J51" s="31">
        <f t="shared" si="2"/>
        <v>14</v>
      </c>
      <c r="K51" s="62"/>
      <c r="L51" s="62"/>
      <c r="M51" s="17"/>
      <c r="N51" s="15"/>
      <c r="O51" s="15"/>
      <c r="P51" s="37">
        <f t="shared" si="3"/>
        <v>14</v>
      </c>
      <c r="Q51" s="41" t="str">
        <f t="shared" si="0"/>
        <v>F</v>
      </c>
      <c r="R51" s="43"/>
    </row>
    <row r="52" spans="1:18" ht="16" x14ac:dyDescent="0.2">
      <c r="A52" s="15"/>
      <c r="B52" s="35" t="s">
        <v>75</v>
      </c>
      <c r="C52" s="35"/>
      <c r="D52" s="35" t="s">
        <v>84</v>
      </c>
      <c r="E52" s="35"/>
      <c r="F52" s="35"/>
      <c r="G52" s="34">
        <f t="shared" si="1"/>
        <v>0</v>
      </c>
      <c r="H52" s="26">
        <v>2</v>
      </c>
      <c r="I52" s="23"/>
      <c r="J52" s="31">
        <f t="shared" si="2"/>
        <v>2</v>
      </c>
      <c r="K52" s="62"/>
      <c r="L52" s="62"/>
      <c r="M52" s="17"/>
      <c r="N52" s="15"/>
      <c r="O52" s="15"/>
      <c r="P52" s="37">
        <f t="shared" si="3"/>
        <v>2</v>
      </c>
      <c r="Q52" s="41" t="str">
        <f t="shared" si="0"/>
        <v>F</v>
      </c>
      <c r="R52" s="43"/>
    </row>
    <row r="53" spans="1:18" ht="16" x14ac:dyDescent="0.2">
      <c r="A53" s="15"/>
      <c r="B53" s="35" t="s">
        <v>76</v>
      </c>
      <c r="C53" s="35"/>
      <c r="D53" s="35" t="s">
        <v>84</v>
      </c>
      <c r="E53" s="35"/>
      <c r="F53" s="35"/>
      <c r="G53" s="34">
        <f t="shared" si="1"/>
        <v>0</v>
      </c>
      <c r="H53" s="26">
        <v>6</v>
      </c>
      <c r="I53" s="23"/>
      <c r="J53" s="31">
        <f t="shared" si="2"/>
        <v>6</v>
      </c>
      <c r="K53" s="62"/>
      <c r="L53" s="62"/>
      <c r="M53" s="17"/>
      <c r="N53" s="15"/>
      <c r="O53" s="15"/>
      <c r="P53" s="37">
        <f t="shared" si="3"/>
        <v>6</v>
      </c>
      <c r="Q53" s="41" t="str">
        <f t="shared" si="0"/>
        <v>F</v>
      </c>
      <c r="R53" s="43"/>
    </row>
    <row r="54" spans="1:18" ht="16" x14ac:dyDescent="0.2">
      <c r="A54" s="15"/>
      <c r="B54" s="35" t="s">
        <v>77</v>
      </c>
      <c r="C54" s="35"/>
      <c r="D54" s="35" t="s">
        <v>84</v>
      </c>
      <c r="E54" s="35"/>
      <c r="F54" s="35"/>
      <c r="G54" s="34">
        <f t="shared" si="1"/>
        <v>0</v>
      </c>
      <c r="H54" s="26"/>
      <c r="I54" s="23"/>
      <c r="J54" s="31">
        <f t="shared" si="2"/>
        <v>0</v>
      </c>
      <c r="K54" s="62"/>
      <c r="L54" s="62"/>
      <c r="M54" s="17"/>
      <c r="N54" s="15"/>
      <c r="O54" s="15"/>
      <c r="P54" s="37">
        <f t="shared" si="3"/>
        <v>0</v>
      </c>
      <c r="Q54" s="41" t="str">
        <f t="shared" si="0"/>
        <v>F</v>
      </c>
      <c r="R54" s="43"/>
    </row>
    <row r="55" spans="1:18" ht="16" x14ac:dyDescent="0.2">
      <c r="A55" s="15"/>
      <c r="B55" s="35" t="s">
        <v>78</v>
      </c>
      <c r="C55" s="35"/>
      <c r="D55" s="35" t="s">
        <v>84</v>
      </c>
      <c r="E55" s="35"/>
      <c r="F55" s="35"/>
      <c r="G55" s="34">
        <f t="shared" si="1"/>
        <v>0</v>
      </c>
      <c r="H55" s="26">
        <v>23</v>
      </c>
      <c r="I55" s="23"/>
      <c r="J55" s="31">
        <f t="shared" si="2"/>
        <v>23</v>
      </c>
      <c r="K55" s="62"/>
      <c r="L55" s="62"/>
      <c r="M55" s="17"/>
      <c r="N55" s="15"/>
      <c r="O55" s="15"/>
      <c r="P55" s="37">
        <f t="shared" si="3"/>
        <v>23</v>
      </c>
      <c r="Q55" s="41" t="str">
        <f t="shared" si="0"/>
        <v>F</v>
      </c>
      <c r="R55" s="43"/>
    </row>
    <row r="56" spans="1:18" ht="16" x14ac:dyDescent="0.2">
      <c r="A56" s="15"/>
      <c r="B56" s="35" t="s">
        <v>79</v>
      </c>
      <c r="C56" s="35"/>
      <c r="D56" s="35" t="s">
        <v>84</v>
      </c>
      <c r="E56" s="35"/>
      <c r="F56" s="35"/>
      <c r="G56" s="34">
        <f t="shared" si="1"/>
        <v>0</v>
      </c>
      <c r="H56" s="23"/>
      <c r="I56" s="23"/>
      <c r="J56" s="31">
        <f t="shared" si="2"/>
        <v>0</v>
      </c>
      <c r="K56" s="62"/>
      <c r="L56" s="62"/>
      <c r="M56" s="17"/>
      <c r="N56" s="15"/>
      <c r="O56" s="15"/>
      <c r="P56" s="37">
        <f t="shared" si="3"/>
        <v>0</v>
      </c>
      <c r="Q56" s="41" t="str">
        <f t="shared" si="0"/>
        <v>F</v>
      </c>
      <c r="R56" s="43"/>
    </row>
    <row r="57" spans="1:18" ht="16" x14ac:dyDescent="0.2">
      <c r="A57" s="15"/>
      <c r="B57" s="35" t="s">
        <v>80</v>
      </c>
      <c r="C57" s="35"/>
      <c r="D57" s="35" t="s">
        <v>84</v>
      </c>
      <c r="E57" s="35"/>
      <c r="F57" s="35"/>
      <c r="G57" s="34">
        <f t="shared" si="1"/>
        <v>0</v>
      </c>
      <c r="H57" s="23"/>
      <c r="I57" s="23"/>
      <c r="J57" s="31">
        <f t="shared" si="2"/>
        <v>0</v>
      </c>
      <c r="K57" s="62"/>
      <c r="L57" s="62"/>
      <c r="M57" s="17"/>
      <c r="N57" s="15"/>
      <c r="O57" s="15"/>
      <c r="P57" s="37">
        <f t="shared" si="3"/>
        <v>0</v>
      </c>
      <c r="Q57" s="41" t="str">
        <f t="shared" si="0"/>
        <v>F</v>
      </c>
      <c r="R57" s="43"/>
    </row>
    <row r="58" spans="1:18" ht="16" x14ac:dyDescent="0.2">
      <c r="A58" s="15"/>
      <c r="B58" s="35" t="s">
        <v>81</v>
      </c>
      <c r="C58" s="35"/>
      <c r="D58" s="35" t="s">
        <v>84</v>
      </c>
      <c r="E58" s="35"/>
      <c r="F58" s="35"/>
      <c r="G58" s="34">
        <f t="shared" si="1"/>
        <v>0</v>
      </c>
      <c r="H58" s="23">
        <v>11</v>
      </c>
      <c r="I58" s="23"/>
      <c r="J58" s="31">
        <f t="shared" si="2"/>
        <v>11</v>
      </c>
      <c r="K58" s="62"/>
      <c r="L58" s="62"/>
      <c r="M58" s="17"/>
      <c r="N58" s="15"/>
      <c r="O58" s="15"/>
      <c r="P58" s="37">
        <f t="shared" si="3"/>
        <v>11</v>
      </c>
      <c r="Q58" s="41" t="str">
        <f t="shared" si="0"/>
        <v>F</v>
      </c>
      <c r="R58" s="43"/>
    </row>
    <row r="59" spans="1:18" ht="16" x14ac:dyDescent="0.2">
      <c r="A59" s="15"/>
      <c r="B59" s="35" t="s">
        <v>82</v>
      </c>
      <c r="C59" s="35"/>
      <c r="D59" s="35" t="s">
        <v>84</v>
      </c>
      <c r="E59" s="35"/>
      <c r="F59" s="35"/>
      <c r="G59" s="34">
        <f t="shared" si="1"/>
        <v>0</v>
      </c>
      <c r="H59" s="23"/>
      <c r="I59" s="23"/>
      <c r="J59" s="31">
        <f t="shared" si="2"/>
        <v>0</v>
      </c>
      <c r="K59" s="62"/>
      <c r="L59" s="62"/>
      <c r="M59" s="17"/>
      <c r="N59" s="15"/>
      <c r="O59" s="15"/>
      <c r="P59" s="37">
        <f t="shared" si="3"/>
        <v>0</v>
      </c>
      <c r="Q59" s="41" t="str">
        <f t="shared" si="0"/>
        <v>F</v>
      </c>
      <c r="R59" s="43"/>
    </row>
    <row r="60" spans="1:18" ht="16" x14ac:dyDescent="0.2">
      <c r="A60" s="15"/>
      <c r="B60" s="35" t="s">
        <v>83</v>
      </c>
      <c r="C60" s="35"/>
      <c r="D60" s="35" t="s">
        <v>84</v>
      </c>
      <c r="E60" s="35"/>
      <c r="F60" s="35"/>
      <c r="G60" s="34">
        <f t="shared" si="1"/>
        <v>0</v>
      </c>
      <c r="H60" s="23"/>
      <c r="I60" s="23"/>
      <c r="J60" s="40">
        <f t="shared" si="2"/>
        <v>0</v>
      </c>
      <c r="K60" s="62"/>
      <c r="L60" s="62"/>
      <c r="M60" s="17"/>
      <c r="N60" s="15"/>
      <c r="O60" s="15"/>
      <c r="P60" s="37">
        <f t="shared" si="3"/>
        <v>0</v>
      </c>
      <c r="Q60" s="41" t="str">
        <f t="shared" si="0"/>
        <v>F</v>
      </c>
      <c r="R60" s="43"/>
    </row>
    <row r="61" spans="1:18" ht="16" x14ac:dyDescent="0.2">
      <c r="A61" s="15"/>
      <c r="B61" s="20" t="s">
        <v>30</v>
      </c>
      <c r="C61" s="36"/>
      <c r="D61" s="36" t="s">
        <v>31</v>
      </c>
      <c r="E61" s="36"/>
      <c r="F61" s="36"/>
      <c r="G61" s="34">
        <f t="shared" si="1"/>
        <v>0</v>
      </c>
      <c r="H61" s="24">
        <v>10</v>
      </c>
      <c r="I61" s="24"/>
      <c r="J61" s="33"/>
      <c r="K61" s="38"/>
      <c r="L61" s="38"/>
      <c r="M61" s="19"/>
      <c r="N61" s="18"/>
      <c r="O61" s="18"/>
      <c r="P61" s="37"/>
      <c r="Q61" s="42"/>
      <c r="R61" s="45"/>
    </row>
  </sheetData>
  <mergeCells count="17">
    <mergeCell ref="A1:P1"/>
    <mergeCell ref="A3:C3"/>
    <mergeCell ref="A7:A9"/>
    <mergeCell ref="D7:D9"/>
    <mergeCell ref="P7:P9"/>
    <mergeCell ref="B8:B9"/>
    <mergeCell ref="J8:J9"/>
    <mergeCell ref="N8:N9"/>
    <mergeCell ref="O8:O9"/>
    <mergeCell ref="C7:C9"/>
    <mergeCell ref="H5:I5"/>
    <mergeCell ref="F8:F9"/>
    <mergeCell ref="E8:E9"/>
    <mergeCell ref="G8:G9"/>
    <mergeCell ref="Q7:Q9"/>
    <mergeCell ref="H8:I8"/>
    <mergeCell ref="K8:L8"/>
  </mergeCells>
  <phoneticPr fontId="1" type="noConversion"/>
  <pageMargins left="0.75" right="0.75" top="1" bottom="1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2025-04-05T08:06:58Z</dcterms:modified>
</cp:coreProperties>
</file>